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90" windowWidth="15480" windowHeight="10830" tabRatio="645"/>
  </bookViews>
  <sheets>
    <sheet name="Participantes" sheetId="1" r:id="rId1"/>
    <sheet name="Jogos" sheetId="4" r:id="rId2"/>
    <sheet name="Classificação" sheetId="8" r:id="rId3"/>
    <sheet name="Desafio do Interior SP" sheetId="9" r:id="rId4"/>
    <sheet name="Jogadores" sheetId="10" r:id="rId5"/>
    <sheet name="Jogos (2)" sheetId="11" r:id="rId6"/>
  </sheets>
  <definedNames>
    <definedName name="_xlnm._FilterDatabase" localSheetId="4" hidden="1">Jogadores!$A$1:$K$1</definedName>
    <definedName name="_xlnm.Print_Titles" localSheetId="4">Jogadores!$A$1:$IV$1</definedName>
  </definedNames>
  <calcPr calcId="124519"/>
</workbook>
</file>

<file path=xl/calcChain.xml><?xml version="1.0" encoding="utf-8"?>
<calcChain xmlns="http://schemas.openxmlformats.org/spreadsheetml/2006/main">
  <c r="B3" i="11"/>
  <c r="F3"/>
  <c r="J3"/>
  <c r="N3"/>
  <c r="R3"/>
  <c r="V3"/>
  <c r="B4"/>
  <c r="F4"/>
  <c r="J4"/>
  <c r="N4"/>
  <c r="R4"/>
  <c r="V4"/>
  <c r="B6"/>
  <c r="F6"/>
  <c r="J6"/>
  <c r="N6"/>
  <c r="R6"/>
  <c r="V6"/>
  <c r="B7"/>
  <c r="F7"/>
  <c r="J7"/>
  <c r="N7"/>
  <c r="R7"/>
  <c r="V7"/>
  <c r="B9"/>
  <c r="F9"/>
  <c r="J9"/>
  <c r="N9"/>
  <c r="R9"/>
  <c r="V9"/>
  <c r="B10"/>
  <c r="F10"/>
  <c r="J10"/>
  <c r="N10"/>
  <c r="R10"/>
  <c r="V10"/>
  <c r="B12"/>
  <c r="F12"/>
  <c r="J12"/>
  <c r="N12"/>
  <c r="R12"/>
  <c r="V12"/>
  <c r="B13"/>
  <c r="F13"/>
  <c r="J13"/>
  <c r="N13"/>
  <c r="R13"/>
  <c r="V13"/>
  <c r="B17"/>
  <c r="F17"/>
  <c r="J17"/>
  <c r="N17"/>
  <c r="R17"/>
  <c r="V17"/>
  <c r="B18"/>
  <c r="F18"/>
  <c r="J18"/>
  <c r="N18"/>
  <c r="R18"/>
  <c r="V18"/>
  <c r="B20"/>
  <c r="F20"/>
  <c r="J20"/>
  <c r="N20"/>
  <c r="R20"/>
  <c r="V20"/>
  <c r="B21"/>
  <c r="F21"/>
  <c r="J21"/>
  <c r="N21"/>
  <c r="R21"/>
  <c r="V21"/>
  <c r="B23"/>
  <c r="F23"/>
  <c r="J23"/>
  <c r="N23"/>
  <c r="R23"/>
  <c r="V23"/>
  <c r="B24"/>
  <c r="F24"/>
  <c r="J24"/>
  <c r="N24"/>
  <c r="R24"/>
  <c r="V24"/>
  <c r="B26"/>
  <c r="F26"/>
  <c r="J26"/>
  <c r="N26"/>
  <c r="R26"/>
  <c r="V26"/>
  <c r="B27"/>
  <c r="F27"/>
  <c r="J27"/>
  <c r="N27"/>
  <c r="R27"/>
  <c r="V27"/>
  <c r="B31"/>
  <c r="F31"/>
  <c r="J31"/>
  <c r="N31"/>
  <c r="R31"/>
  <c r="V31"/>
  <c r="B32"/>
  <c r="F32"/>
  <c r="J32"/>
  <c r="N32"/>
  <c r="R32"/>
  <c r="V32"/>
  <c r="B34"/>
  <c r="F34"/>
  <c r="J34"/>
  <c r="N34"/>
  <c r="R34"/>
  <c r="V34"/>
  <c r="B35"/>
  <c r="F35"/>
  <c r="J35"/>
  <c r="N35"/>
  <c r="R35"/>
  <c r="V35"/>
  <c r="B37"/>
  <c r="F37"/>
  <c r="J37"/>
  <c r="N37"/>
  <c r="R37"/>
  <c r="V37"/>
  <c r="B38"/>
  <c r="F38"/>
  <c r="J38"/>
  <c r="N38"/>
  <c r="R38"/>
  <c r="V38"/>
  <c r="B40"/>
  <c r="F40"/>
  <c r="J40"/>
  <c r="N40"/>
  <c r="R40"/>
  <c r="V40"/>
  <c r="B41"/>
  <c r="F41"/>
  <c r="J41"/>
  <c r="N41"/>
  <c r="R41"/>
  <c r="V41"/>
  <c r="F2" i="10"/>
  <c r="A4"/>
  <c r="E4"/>
  <c r="F4"/>
  <c r="G4"/>
  <c r="H4"/>
  <c r="I4"/>
  <c r="J4"/>
  <c r="B4" s="1"/>
  <c r="K4"/>
  <c r="A5"/>
  <c r="E5"/>
  <c r="F5"/>
  <c r="G5"/>
  <c r="H5"/>
  <c r="I5"/>
  <c r="J5"/>
  <c r="B5" s="1"/>
  <c r="K5"/>
  <c r="A6"/>
  <c r="E6"/>
  <c r="F6"/>
  <c r="G6"/>
  <c r="H6"/>
  <c r="I6"/>
  <c r="J6"/>
  <c r="B6" s="1"/>
  <c r="K6"/>
  <c r="A7"/>
  <c r="E7"/>
  <c r="F7"/>
  <c r="G7"/>
  <c r="H7"/>
  <c r="I7"/>
  <c r="J7"/>
  <c r="B7" s="1"/>
  <c r="K7"/>
  <c r="A8"/>
  <c r="E8"/>
  <c r="F8"/>
  <c r="G8"/>
  <c r="H8"/>
  <c r="I8"/>
  <c r="J8"/>
  <c r="B8" s="1"/>
  <c r="K8"/>
  <c r="A9"/>
  <c r="E9"/>
  <c r="F9"/>
  <c r="G9"/>
  <c r="H9"/>
  <c r="I9"/>
  <c r="J9"/>
  <c r="B9" s="1"/>
  <c r="K9"/>
  <c r="A10"/>
  <c r="E10"/>
  <c r="F10"/>
  <c r="G10"/>
  <c r="H10"/>
  <c r="I10"/>
  <c r="J10"/>
  <c r="B10" s="1"/>
  <c r="K10"/>
  <c r="A11"/>
  <c r="E11"/>
  <c r="F11"/>
  <c r="G11"/>
  <c r="H11"/>
  <c r="I11"/>
  <c r="J11"/>
  <c r="B11" s="1"/>
  <c r="K11"/>
  <c r="A13"/>
  <c r="K13"/>
  <c r="F15"/>
  <c r="A17"/>
  <c r="E17"/>
  <c r="F17"/>
  <c r="G17"/>
  <c r="H17"/>
  <c r="I17"/>
  <c r="J17"/>
  <c r="B17" s="1"/>
  <c r="K17"/>
  <c r="A18"/>
  <c r="E18"/>
  <c r="F18"/>
  <c r="G18"/>
  <c r="H18"/>
  <c r="I18"/>
  <c r="J18"/>
  <c r="C18" s="1"/>
  <c r="K18"/>
  <c r="A19"/>
  <c r="E19"/>
  <c r="F19"/>
  <c r="G19"/>
  <c r="H19"/>
  <c r="I19"/>
  <c r="J19"/>
  <c r="B19" s="1"/>
  <c r="K19"/>
  <c r="A20"/>
  <c r="E20"/>
  <c r="F20"/>
  <c r="G20"/>
  <c r="H20"/>
  <c r="I20"/>
  <c r="J20"/>
  <c r="C20" s="1"/>
  <c r="K20"/>
  <c r="A21"/>
  <c r="E21"/>
  <c r="F21"/>
  <c r="G21"/>
  <c r="H21"/>
  <c r="I21"/>
  <c r="J21"/>
  <c r="B21" s="1"/>
  <c r="K21"/>
  <c r="A22"/>
  <c r="E22"/>
  <c r="F22"/>
  <c r="G22"/>
  <c r="H22"/>
  <c r="I22"/>
  <c r="J22"/>
  <c r="C22" s="1"/>
  <c r="K22"/>
  <c r="A23"/>
  <c r="E23"/>
  <c r="F23"/>
  <c r="G23"/>
  <c r="H23"/>
  <c r="I23"/>
  <c r="J23"/>
  <c r="B23" s="1"/>
  <c r="K23"/>
  <c r="A24"/>
  <c r="E24"/>
  <c r="F24"/>
  <c r="G24"/>
  <c r="H24"/>
  <c r="I24"/>
  <c r="J24"/>
  <c r="C24" s="1"/>
  <c r="K24"/>
  <c r="A26"/>
  <c r="K26"/>
  <c r="F28"/>
  <c r="A30"/>
  <c r="E30"/>
  <c r="F30"/>
  <c r="G30"/>
  <c r="H30"/>
  <c r="I30"/>
  <c r="J30"/>
  <c r="C30" s="1"/>
  <c r="K30"/>
  <c r="A31"/>
  <c r="E31"/>
  <c r="F31"/>
  <c r="G31"/>
  <c r="H31"/>
  <c r="I31"/>
  <c r="J31"/>
  <c r="B31" s="1"/>
  <c r="K31"/>
  <c r="A32"/>
  <c r="E32"/>
  <c r="F32"/>
  <c r="G32"/>
  <c r="H32"/>
  <c r="I32"/>
  <c r="J32"/>
  <c r="B32" s="1"/>
  <c r="K32"/>
  <c r="A33"/>
  <c r="E33"/>
  <c r="F33"/>
  <c r="G33"/>
  <c r="H33"/>
  <c r="I33"/>
  <c r="J33"/>
  <c r="B33" s="1"/>
  <c r="K33"/>
  <c r="A34"/>
  <c r="E34"/>
  <c r="F34"/>
  <c r="G34"/>
  <c r="H34"/>
  <c r="I34"/>
  <c r="J34"/>
  <c r="B34" s="1"/>
  <c r="K34"/>
  <c r="A35"/>
  <c r="E35"/>
  <c r="F35"/>
  <c r="G35"/>
  <c r="H35"/>
  <c r="I35"/>
  <c r="J35"/>
  <c r="B35" s="1"/>
  <c r="K35"/>
  <c r="A36"/>
  <c r="E36"/>
  <c r="F36"/>
  <c r="G36"/>
  <c r="H36"/>
  <c r="I36"/>
  <c r="J36"/>
  <c r="B36" s="1"/>
  <c r="K36"/>
  <c r="A37"/>
  <c r="E37"/>
  <c r="F37"/>
  <c r="G37"/>
  <c r="H37"/>
  <c r="I37"/>
  <c r="J37"/>
  <c r="B37" s="1"/>
  <c r="K37"/>
  <c r="A39"/>
  <c r="F41"/>
  <c r="A43"/>
  <c r="E43"/>
  <c r="F43"/>
  <c r="G43"/>
  <c r="H43"/>
  <c r="I43"/>
  <c r="J43"/>
  <c r="K43"/>
  <c r="K52" s="1"/>
  <c r="A44"/>
  <c r="E44"/>
  <c r="F44"/>
  <c r="G44"/>
  <c r="H44"/>
  <c r="I44"/>
  <c r="J44"/>
  <c r="K44"/>
  <c r="C44" s="1"/>
  <c r="A45"/>
  <c r="E45"/>
  <c r="F45"/>
  <c r="G45"/>
  <c r="H45"/>
  <c r="I45"/>
  <c r="J45"/>
  <c r="K45"/>
  <c r="A46"/>
  <c r="E46"/>
  <c r="F46"/>
  <c r="G46"/>
  <c r="H46"/>
  <c r="I46"/>
  <c r="J46"/>
  <c r="K46"/>
  <c r="C46" s="1"/>
  <c r="A47"/>
  <c r="E47"/>
  <c r="F47"/>
  <c r="G47"/>
  <c r="H47"/>
  <c r="I47"/>
  <c r="J47"/>
  <c r="K47"/>
  <c r="A48"/>
  <c r="E48"/>
  <c r="F48"/>
  <c r="G48"/>
  <c r="H48"/>
  <c r="I48"/>
  <c r="J48"/>
  <c r="K48"/>
  <c r="C48" s="1"/>
  <c r="A49"/>
  <c r="E49"/>
  <c r="F49"/>
  <c r="G49"/>
  <c r="H49"/>
  <c r="I49"/>
  <c r="J49"/>
  <c r="K49"/>
  <c r="A50"/>
  <c r="E50"/>
  <c r="F50"/>
  <c r="G50"/>
  <c r="H50"/>
  <c r="I50"/>
  <c r="J50"/>
  <c r="K50"/>
  <c r="C50" s="1"/>
  <c r="F54"/>
  <c r="A56"/>
  <c r="E56"/>
  <c r="F56"/>
  <c r="G56"/>
  <c r="H56"/>
  <c r="I56"/>
  <c r="J56"/>
  <c r="K56"/>
  <c r="C56" s="1"/>
  <c r="A57"/>
  <c r="E57"/>
  <c r="F57"/>
  <c r="G57"/>
  <c r="H57"/>
  <c r="I57"/>
  <c r="J57"/>
  <c r="K57"/>
  <c r="A58"/>
  <c r="E58"/>
  <c r="F58"/>
  <c r="G58"/>
  <c r="H58"/>
  <c r="I58"/>
  <c r="J58"/>
  <c r="K58"/>
  <c r="C58" s="1"/>
  <c r="A59"/>
  <c r="E59"/>
  <c r="F59"/>
  <c r="G59"/>
  <c r="H59"/>
  <c r="I59"/>
  <c r="J59"/>
  <c r="K59"/>
  <c r="A60"/>
  <c r="E60"/>
  <c r="F60"/>
  <c r="G60"/>
  <c r="H60"/>
  <c r="I60"/>
  <c r="J60"/>
  <c r="K60"/>
  <c r="C60" s="1"/>
  <c r="A61"/>
  <c r="E61"/>
  <c r="F61"/>
  <c r="G61"/>
  <c r="H61"/>
  <c r="I61"/>
  <c r="J61"/>
  <c r="K61"/>
  <c r="A62"/>
  <c r="E62"/>
  <c r="F62"/>
  <c r="G62"/>
  <c r="H62"/>
  <c r="I62"/>
  <c r="J62"/>
  <c r="K62"/>
  <c r="C62" s="1"/>
  <c r="A63"/>
  <c r="E63"/>
  <c r="F63"/>
  <c r="G63"/>
  <c r="H63"/>
  <c r="I63"/>
  <c r="J63"/>
  <c r="K63"/>
  <c r="A65"/>
  <c r="J65"/>
  <c r="F67"/>
  <c r="A69"/>
  <c r="E69"/>
  <c r="F69"/>
  <c r="G69"/>
  <c r="H69"/>
  <c r="I69"/>
  <c r="J69"/>
  <c r="B69" s="1"/>
  <c r="K69"/>
  <c r="A70"/>
  <c r="E70"/>
  <c r="F70"/>
  <c r="G70"/>
  <c r="H70"/>
  <c r="I70"/>
  <c r="J70"/>
  <c r="B70" s="1"/>
  <c r="K70"/>
  <c r="A71"/>
  <c r="E71"/>
  <c r="F71"/>
  <c r="G71"/>
  <c r="H71"/>
  <c r="I71"/>
  <c r="J71"/>
  <c r="B71" s="1"/>
  <c r="K71"/>
  <c r="A72"/>
  <c r="E72"/>
  <c r="F72"/>
  <c r="G72"/>
  <c r="H72"/>
  <c r="I72"/>
  <c r="J72"/>
  <c r="B72" s="1"/>
  <c r="K72"/>
  <c r="A73"/>
  <c r="E73"/>
  <c r="F73"/>
  <c r="G73"/>
  <c r="H73"/>
  <c r="I73"/>
  <c r="J73"/>
  <c r="B73" s="1"/>
  <c r="K73"/>
  <c r="A74"/>
  <c r="E74"/>
  <c r="F74"/>
  <c r="G74"/>
  <c r="H74"/>
  <c r="I74"/>
  <c r="J74"/>
  <c r="B74" s="1"/>
  <c r="K74"/>
  <c r="A75"/>
  <c r="E75"/>
  <c r="F75"/>
  <c r="G75"/>
  <c r="H75"/>
  <c r="I75"/>
  <c r="J75"/>
  <c r="B75" s="1"/>
  <c r="K75"/>
  <c r="A76"/>
  <c r="E76"/>
  <c r="F76"/>
  <c r="G76"/>
  <c r="H76"/>
  <c r="I76"/>
  <c r="J76"/>
  <c r="B76" s="1"/>
  <c r="K76"/>
  <c r="K78"/>
  <c r="F80"/>
  <c r="A82"/>
  <c r="E82"/>
  <c r="F82"/>
  <c r="G82"/>
  <c r="H82"/>
  <c r="I82"/>
  <c r="J82"/>
  <c r="B82" s="1"/>
  <c r="K82"/>
  <c r="A83"/>
  <c r="E83"/>
  <c r="F83"/>
  <c r="G83"/>
  <c r="H83"/>
  <c r="I83"/>
  <c r="J83"/>
  <c r="B83" s="1"/>
  <c r="K83"/>
  <c r="A84"/>
  <c r="E84"/>
  <c r="F84"/>
  <c r="G84"/>
  <c r="H84"/>
  <c r="I84"/>
  <c r="J84"/>
  <c r="B84" s="1"/>
  <c r="K84"/>
  <c r="A85"/>
  <c r="E85"/>
  <c r="F85"/>
  <c r="G85"/>
  <c r="H85"/>
  <c r="I85"/>
  <c r="J85"/>
  <c r="B85" s="1"/>
  <c r="K85"/>
  <c r="A86"/>
  <c r="E86"/>
  <c r="F86"/>
  <c r="G86"/>
  <c r="H86"/>
  <c r="I86"/>
  <c r="J86"/>
  <c r="B86" s="1"/>
  <c r="K86"/>
  <c r="A87"/>
  <c r="E87"/>
  <c r="F87"/>
  <c r="G87"/>
  <c r="H87"/>
  <c r="I87"/>
  <c r="J87"/>
  <c r="B87" s="1"/>
  <c r="K87"/>
  <c r="A88"/>
  <c r="E88"/>
  <c r="F88"/>
  <c r="G88"/>
  <c r="H88"/>
  <c r="I88"/>
  <c r="J88"/>
  <c r="B88" s="1"/>
  <c r="K88"/>
  <c r="A89"/>
  <c r="E89"/>
  <c r="F89"/>
  <c r="G89"/>
  <c r="H89"/>
  <c r="I89"/>
  <c r="J89"/>
  <c r="B89" s="1"/>
  <c r="K89"/>
  <c r="A91"/>
  <c r="F93"/>
  <c r="A95"/>
  <c r="E95"/>
  <c r="F95"/>
  <c r="G95"/>
  <c r="H95"/>
  <c r="I95"/>
  <c r="J95"/>
  <c r="K95"/>
  <c r="K104" s="1"/>
  <c r="A96"/>
  <c r="E96"/>
  <c r="F96"/>
  <c r="G96"/>
  <c r="H96"/>
  <c r="I96"/>
  <c r="J96"/>
  <c r="K96"/>
  <c r="C96" s="1"/>
  <c r="A97"/>
  <c r="E97"/>
  <c r="F97"/>
  <c r="G97"/>
  <c r="H97"/>
  <c r="I97"/>
  <c r="J97"/>
  <c r="K97"/>
  <c r="A98"/>
  <c r="E98"/>
  <c r="F98"/>
  <c r="G98"/>
  <c r="H98"/>
  <c r="I98"/>
  <c r="J98"/>
  <c r="K98"/>
  <c r="C98" s="1"/>
  <c r="A99"/>
  <c r="E99"/>
  <c r="F99"/>
  <c r="G99"/>
  <c r="H99"/>
  <c r="I99"/>
  <c r="J99"/>
  <c r="K99"/>
  <c r="A100"/>
  <c r="E100"/>
  <c r="F100"/>
  <c r="G100"/>
  <c r="H100"/>
  <c r="I100"/>
  <c r="J100"/>
  <c r="K100"/>
  <c r="C100" s="1"/>
  <c r="A101"/>
  <c r="E101"/>
  <c r="F101"/>
  <c r="G101"/>
  <c r="H101"/>
  <c r="I101"/>
  <c r="J101"/>
  <c r="K101"/>
  <c r="A102"/>
  <c r="E102"/>
  <c r="F102"/>
  <c r="G102"/>
  <c r="H102"/>
  <c r="I102"/>
  <c r="J102"/>
  <c r="K102"/>
  <c r="C102" s="1"/>
  <c r="F106"/>
  <c r="A108"/>
  <c r="E108"/>
  <c r="F108"/>
  <c r="G108"/>
  <c r="H108"/>
  <c r="I108"/>
  <c r="J108"/>
  <c r="K108"/>
  <c r="C108" s="1"/>
  <c r="A109"/>
  <c r="E109"/>
  <c r="F109"/>
  <c r="G109"/>
  <c r="H109"/>
  <c r="I109"/>
  <c r="J109"/>
  <c r="K109"/>
  <c r="A110"/>
  <c r="E110"/>
  <c r="F110"/>
  <c r="G110"/>
  <c r="H110"/>
  <c r="I110"/>
  <c r="J110"/>
  <c r="K110"/>
  <c r="C110" s="1"/>
  <c r="A111"/>
  <c r="E111"/>
  <c r="F111"/>
  <c r="G111"/>
  <c r="H111"/>
  <c r="I111"/>
  <c r="J111"/>
  <c r="K111"/>
  <c r="A112"/>
  <c r="E112"/>
  <c r="F112"/>
  <c r="G112"/>
  <c r="H112"/>
  <c r="I112"/>
  <c r="J112"/>
  <c r="K112"/>
  <c r="C112" s="1"/>
  <c r="A113"/>
  <c r="E113"/>
  <c r="F113"/>
  <c r="G113"/>
  <c r="H113"/>
  <c r="I113"/>
  <c r="J113"/>
  <c r="K113"/>
  <c r="A114"/>
  <c r="E114"/>
  <c r="F114"/>
  <c r="G114"/>
  <c r="H114"/>
  <c r="I114"/>
  <c r="J114"/>
  <c r="K114"/>
  <c r="C114" s="1"/>
  <c r="A115"/>
  <c r="E115"/>
  <c r="F115"/>
  <c r="G115"/>
  <c r="H115"/>
  <c r="I115"/>
  <c r="J115"/>
  <c r="K115"/>
  <c r="A117"/>
  <c r="J117"/>
  <c r="B3" i="4"/>
  <c r="C3"/>
  <c r="G3"/>
  <c r="H3"/>
  <c r="L3"/>
  <c r="M3"/>
  <c r="Q3"/>
  <c r="R3"/>
  <c r="B4"/>
  <c r="C4"/>
  <c r="G4"/>
  <c r="H4"/>
  <c r="L4"/>
  <c r="M4"/>
  <c r="Q4"/>
  <c r="R4"/>
  <c r="B5"/>
  <c r="C5"/>
  <c r="G5"/>
  <c r="H5"/>
  <c r="L5"/>
  <c r="M5"/>
  <c r="Q5"/>
  <c r="R5"/>
  <c r="B6"/>
  <c r="C6"/>
  <c r="G6"/>
  <c r="H6"/>
  <c r="L6"/>
  <c r="M6"/>
  <c r="Q6"/>
  <c r="R6"/>
  <c r="B7"/>
  <c r="C7"/>
  <c r="G7"/>
  <c r="H7"/>
  <c r="L7"/>
  <c r="M7"/>
  <c r="Q7"/>
  <c r="R7"/>
  <c r="B11"/>
  <c r="C11"/>
  <c r="G11"/>
  <c r="H11"/>
  <c r="L11"/>
  <c r="M11"/>
  <c r="Q11"/>
  <c r="R11"/>
  <c r="B12"/>
  <c r="C12"/>
  <c r="G12"/>
  <c r="H12"/>
  <c r="L12"/>
  <c r="M12"/>
  <c r="Q12"/>
  <c r="R12"/>
  <c r="B13"/>
  <c r="C13"/>
  <c r="G13"/>
  <c r="H13"/>
  <c r="L13"/>
  <c r="M13"/>
  <c r="Q13"/>
  <c r="R13"/>
  <c r="B14"/>
  <c r="C14"/>
  <c r="G14"/>
  <c r="H14"/>
  <c r="L14"/>
  <c r="M14"/>
  <c r="Q14"/>
  <c r="R14"/>
  <c r="B15"/>
  <c r="C15"/>
  <c r="G15"/>
  <c r="H15"/>
  <c r="L15"/>
  <c r="M15"/>
  <c r="Q15"/>
  <c r="R15"/>
  <c r="B19"/>
  <c r="C19"/>
  <c r="G19"/>
  <c r="H19"/>
  <c r="B20"/>
  <c r="C20"/>
  <c r="G20"/>
  <c r="H20"/>
  <c r="B21"/>
  <c r="C21"/>
  <c r="G21"/>
  <c r="H21"/>
  <c r="B22"/>
  <c r="C22"/>
  <c r="G22"/>
  <c r="H22"/>
  <c r="B23"/>
  <c r="C23"/>
  <c r="G23"/>
  <c r="H23"/>
  <c r="B115" i="10" l="1"/>
  <c r="B114"/>
  <c r="B113"/>
  <c r="B112"/>
  <c r="B111"/>
  <c r="B110"/>
  <c r="B109"/>
  <c r="B108"/>
  <c r="B102"/>
  <c r="B101"/>
  <c r="B100"/>
  <c r="A104"/>
  <c r="B99"/>
  <c r="B98"/>
  <c r="B97"/>
  <c r="B96"/>
  <c r="B95"/>
  <c r="J91"/>
  <c r="C88"/>
  <c r="C86"/>
  <c r="C84"/>
  <c r="C82"/>
  <c r="C76"/>
  <c r="C74"/>
  <c r="C72"/>
  <c r="C70"/>
  <c r="B63"/>
  <c r="B62"/>
  <c r="B61"/>
  <c r="B60"/>
  <c r="B59"/>
  <c r="B58"/>
  <c r="B57"/>
  <c r="B56"/>
  <c r="B50"/>
  <c r="B49"/>
  <c r="B48"/>
  <c r="B47"/>
  <c r="B46"/>
  <c r="A52"/>
  <c r="B45"/>
  <c r="B44"/>
  <c r="B43"/>
  <c r="J39"/>
  <c r="C36"/>
  <c r="C34"/>
  <c r="C32"/>
  <c r="J26"/>
  <c r="J13"/>
  <c r="C10"/>
  <c r="C8"/>
  <c r="C6"/>
  <c r="C4"/>
  <c r="A78"/>
  <c r="B117"/>
  <c r="B104"/>
  <c r="B65"/>
  <c r="B52"/>
  <c r="B91"/>
  <c r="B78"/>
  <c r="B13"/>
  <c r="K117"/>
  <c r="C115"/>
  <c r="D114"/>
  <c r="C113"/>
  <c r="D112"/>
  <c r="C111"/>
  <c r="D110"/>
  <c r="C109"/>
  <c r="C117" s="1"/>
  <c r="D108"/>
  <c r="J104"/>
  <c r="D102"/>
  <c r="C101"/>
  <c r="D100"/>
  <c r="C99"/>
  <c r="D98"/>
  <c r="C97"/>
  <c r="D96"/>
  <c r="C95"/>
  <c r="C104" s="1"/>
  <c r="K91"/>
  <c r="C89"/>
  <c r="D88"/>
  <c r="C87"/>
  <c r="D86"/>
  <c r="C85"/>
  <c r="D84"/>
  <c r="C83"/>
  <c r="C91" s="1"/>
  <c r="D82"/>
  <c r="J78"/>
  <c r="D76"/>
  <c r="C75"/>
  <c r="D74"/>
  <c r="C73"/>
  <c r="D72"/>
  <c r="C71"/>
  <c r="D70"/>
  <c r="C69"/>
  <c r="C78" s="1"/>
  <c r="K65"/>
  <c r="C63"/>
  <c r="D62"/>
  <c r="C61"/>
  <c r="D60"/>
  <c r="C59"/>
  <c r="D58"/>
  <c r="C57"/>
  <c r="C65" s="1"/>
  <c r="D56"/>
  <c r="J52"/>
  <c r="D50"/>
  <c r="C49"/>
  <c r="D48"/>
  <c r="C47"/>
  <c r="D46"/>
  <c r="C45"/>
  <c r="D44"/>
  <c r="C43"/>
  <c r="C52" s="1"/>
  <c r="K39"/>
  <c r="C37"/>
  <c r="D36"/>
  <c r="C35"/>
  <c r="D34"/>
  <c r="C33"/>
  <c r="D32"/>
  <c r="C31"/>
  <c r="C39" s="1"/>
  <c r="D30"/>
  <c r="B30"/>
  <c r="B39" s="1"/>
  <c r="D24"/>
  <c r="B24"/>
  <c r="C23"/>
  <c r="D22"/>
  <c r="B22"/>
  <c r="C21"/>
  <c r="D20"/>
  <c r="B20"/>
  <c r="C19"/>
  <c r="D18"/>
  <c r="B18"/>
  <c r="C17"/>
  <c r="C11"/>
  <c r="D10"/>
  <c r="C9"/>
  <c r="D8"/>
  <c r="C7"/>
  <c r="D6"/>
  <c r="C5"/>
  <c r="C13" s="1"/>
  <c r="D4"/>
  <c r="D115"/>
  <c r="D113"/>
  <c r="D111"/>
  <c r="D109"/>
  <c r="D101"/>
  <c r="D99"/>
  <c r="D97"/>
  <c r="D95"/>
  <c r="D89"/>
  <c r="D87"/>
  <c r="D85"/>
  <c r="D83"/>
  <c r="D75"/>
  <c r="D73"/>
  <c r="D71"/>
  <c r="D69"/>
  <c r="D78" s="1"/>
  <c r="D63"/>
  <c r="D61"/>
  <c r="D59"/>
  <c r="D57"/>
  <c r="D49"/>
  <c r="D47"/>
  <c r="D45"/>
  <c r="D43"/>
  <c r="D52" s="1"/>
  <c r="D37"/>
  <c r="D35"/>
  <c r="D33"/>
  <c r="D31"/>
  <c r="D23"/>
  <c r="D21"/>
  <c r="D19"/>
  <c r="D17"/>
  <c r="D26" s="1"/>
  <c r="D11"/>
  <c r="D9"/>
  <c r="D7"/>
  <c r="D5"/>
  <c r="B26" l="1"/>
  <c r="D39"/>
  <c r="D65"/>
  <c r="D91"/>
  <c r="D117"/>
  <c r="D104"/>
  <c r="D13"/>
  <c r="C26"/>
</calcChain>
</file>

<file path=xl/sharedStrings.xml><?xml version="1.0" encoding="utf-8"?>
<sst xmlns="http://schemas.openxmlformats.org/spreadsheetml/2006/main" count="258" uniqueCount="183">
  <si>
    <r>
      <rPr>
        <b/>
        <sz val="10"/>
        <rFont val="Arial"/>
      </rPr>
      <t>Sigla</t>
    </r>
  </si>
  <si>
    <r>
      <rPr>
        <b/>
        <sz val="10"/>
        <rFont val="Arial"/>
      </rPr>
      <t>Grupo A</t>
    </r>
  </si>
  <si>
    <t>COLOMBIA</t>
  </si>
  <si>
    <t>RA</t>
  </si>
  <si>
    <t>MATHEUS</t>
  </si>
  <si>
    <t>PARAGUAI</t>
  </si>
  <si>
    <t>RB</t>
  </si>
  <si>
    <t>WILLIANS</t>
  </si>
  <si>
    <t>URUGUAI</t>
  </si>
  <si>
    <t>RC</t>
  </si>
  <si>
    <t>MARCAO</t>
  </si>
  <si>
    <t>BRASIL</t>
  </si>
  <si>
    <t>RD</t>
  </si>
  <si>
    <t>ALEXANDRE</t>
  </si>
  <si>
    <t>HAITI</t>
  </si>
  <si>
    <t>RE</t>
  </si>
  <si>
    <t>PIRI</t>
  </si>
  <si>
    <t>MEXICO</t>
  </si>
  <si>
    <t>RF</t>
  </si>
  <si>
    <t>ISRAEL</t>
  </si>
  <si>
    <r>
      <rPr>
        <b/>
        <sz val="10"/>
        <rFont val="Arial"/>
      </rPr>
      <t>Grupo B</t>
    </r>
  </si>
  <si>
    <t>HONDURAS</t>
  </si>
  <si>
    <t>RG</t>
  </si>
  <si>
    <t>PAULAO</t>
  </si>
  <si>
    <t>GUIANA</t>
  </si>
  <si>
    <t>RH</t>
  </si>
  <si>
    <t>PEDRO</t>
  </si>
  <si>
    <t>CHILE</t>
  </si>
  <si>
    <t>RI</t>
  </si>
  <si>
    <t>RAFA F</t>
  </si>
  <si>
    <t>ARGENTINA</t>
  </si>
  <si>
    <t>RJ</t>
  </si>
  <si>
    <t>GERSON</t>
  </si>
  <si>
    <t>EUA</t>
  </si>
  <si>
    <t>RK</t>
  </si>
  <si>
    <t>RAFA G</t>
  </si>
  <si>
    <r>
      <rPr>
        <b/>
        <sz val="14"/>
        <rFont val="Arial"/>
      </rPr>
      <t>1ª Rodada</t>
    </r>
  </si>
  <si>
    <r>
      <rPr>
        <b/>
        <sz val="14"/>
        <rFont val="Arial"/>
      </rPr>
      <t>4ª Rodada</t>
    </r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</si>
  <si>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</si>
  <si>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</si>
  <si>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</si>
  <si>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</si>
  <si>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</si>
  <si>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</si>
  <si>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</si>
  <si>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</si>
  <si>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</si>
  <si>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</si>
  <si>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</si>
  <si>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</si>
  <si>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</si>
  <si>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</si>
  <si>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</si>
  <si>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</si>
  <si>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</si>
  <si>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</si>
  <si>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</si>
  <si>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</si>
  <si>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r>
      <rPr>
        <b/>
        <sz val="14"/>
        <rFont val="Arial"/>
      </rPr>
      <t>2ª Rodada</t>
    </r>
  </si>
  <si>
    <r>
      <rPr>
        <b/>
        <sz val="14"/>
        <rFont val="Arial"/>
      </rPr>
      <t>5ª Rodada</t>
    </r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</si>
  <si>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</si>
  <si>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</si>
  <si>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</si>
  <si>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</si>
  <si>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</si>
  <si>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</si>
  <si>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</si>
  <si>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</si>
  <si>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</si>
  <si>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</si>
  <si>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</si>
  <si>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</si>
  <si>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</si>
  <si>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</si>
  <si>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</si>
  <si>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</si>
  <si>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</si>
  <si>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</si>
  <si>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</si>
  <si>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</si>
  <si>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r>
      <rPr>
        <b/>
        <sz val="14"/>
        <rFont val="Arial"/>
      </rPr>
      <t>3ª Rodada</t>
    </r>
  </si>
  <si>
    <r>
      <rPr>
        <b/>
        <sz val="14"/>
        <rFont val="Arial"/>
      </rPr>
      <t>Semifinais</t>
    </r>
  </si>
  <si>
    <t>x</t>
  </si>
  <si>
    <t>X</t>
  </si>
  <si>
    <t>COLOMBIA</t>
  </si>
  <si>
    <t>J1A</t>
  </si>
  <si>
    <t>x</t>
  </si>
  <si>
    <t>CHILE</t>
  </si>
  <si>
    <t>J2B</t>
  </si>
  <si>
    <t>x</t>
  </si>
  <si>
    <t>X</t>
  </si>
  <si>
    <t>MEXICO</t>
  </si>
  <si>
    <t>J1B</t>
  </si>
  <si>
    <t>x</t>
  </si>
  <si>
    <t>ARGENTINA</t>
  </si>
  <si>
    <t>J2A</t>
  </si>
  <si>
    <t>x</t>
  </si>
  <si>
    <t>X</t>
  </si>
  <si>
    <t>x</t>
  </si>
  <si>
    <t>X</t>
  </si>
  <si>
    <r>
      <rPr>
        <b/>
        <sz val="14"/>
        <rFont val="Arial"/>
      </rPr>
      <t>Decisão de 3º Lugar</t>
    </r>
  </si>
  <si>
    <t>x</t>
  </si>
  <si>
    <t>X</t>
  </si>
  <si>
    <t>MEXICO</t>
  </si>
  <si>
    <t>ISRAEL</t>
  </si>
  <si>
    <t>x</t>
  </si>
  <si>
    <t>COLOMBIA</t>
  </si>
  <si>
    <t>MATHEUES</t>
  </si>
  <si>
    <t>Final</t>
  </si>
  <si>
    <t>ARGENTINA</t>
  </si>
  <si>
    <t>GERSON</t>
  </si>
  <si>
    <t>x</t>
  </si>
  <si>
    <t>CHILE</t>
  </si>
  <si>
    <t>RAFA F</t>
  </si>
  <si>
    <t>COLOMBIA</t>
  </si>
  <si>
    <t>MATHEUS</t>
  </si>
  <si>
    <t>ARGENTINA</t>
  </si>
  <si>
    <t>GERSON</t>
  </si>
  <si>
    <t>CHILE</t>
  </si>
  <si>
    <t>RAFA F</t>
  </si>
  <si>
    <t>MEXICO</t>
  </si>
  <si>
    <t>ISRAEL</t>
  </si>
  <si>
    <t>BRASIL</t>
  </si>
  <si>
    <t>ALEXANDRE</t>
  </si>
  <si>
    <t>EUA</t>
  </si>
  <si>
    <t>RAFA G</t>
  </si>
  <si>
    <t>URUGUAI</t>
  </si>
  <si>
    <t>MARCAO</t>
  </si>
  <si>
    <t>HAITI</t>
  </si>
  <si>
    <t>PIRI</t>
  </si>
  <si>
    <t>PARAGUAI</t>
  </si>
  <si>
    <t>WILLIANS</t>
  </si>
  <si>
    <t>GUIANA</t>
  </si>
  <si>
    <t>PEDRO</t>
  </si>
  <si>
    <t>HONDURAS</t>
  </si>
  <si>
    <t>PAULAO</t>
  </si>
  <si>
    <t>Gerson</t>
  </si>
  <si>
    <t>R9</t>
  </si>
  <si>
    <t>Ponte Preta</t>
  </si>
  <si>
    <t>Alexandre Baez</t>
  </si>
  <si>
    <t>R8</t>
  </si>
  <si>
    <t>Matonense</t>
  </si>
  <si>
    <t>Paulo Fuzaro</t>
  </si>
  <si>
    <t>R7</t>
  </si>
  <si>
    <t>Ituano</t>
  </si>
  <si>
    <t>Marcos Veloso</t>
  </si>
  <si>
    <t>R6</t>
  </si>
  <si>
    <t>XV Jau</t>
  </si>
  <si>
    <t>Israel</t>
  </si>
  <si>
    <t>R5</t>
  </si>
  <si>
    <t>Linense</t>
  </si>
  <si>
    <t>Raphael</t>
  </si>
  <si>
    <t>R4</t>
  </si>
  <si>
    <t>Bragantino</t>
  </si>
  <si>
    <t>Willians</t>
  </si>
  <si>
    <t>R3</t>
  </si>
  <si>
    <t>Sao Bernardo</t>
  </si>
  <si>
    <t>Piri</t>
  </si>
  <si>
    <t>R2</t>
  </si>
  <si>
    <t>Juventos</t>
  </si>
  <si>
    <t>Pedro</t>
  </si>
  <si>
    <t>R1</t>
  </si>
  <si>
    <t>Taubate</t>
  </si>
  <si>
    <t>Jogador</t>
  </si>
  <si>
    <t>Ranking</t>
  </si>
  <si>
    <t>Time</t>
  </si>
  <si>
    <t>Sigla</t>
  </si>
  <si>
    <t>Placar</t>
  </si>
  <si>
    <t>Equipe</t>
  </si>
  <si>
    <t>Adversario</t>
  </si>
  <si>
    <t>D</t>
  </si>
  <si>
    <t>E</t>
  </si>
  <si>
    <t>V</t>
  </si>
  <si>
    <t>Jogo</t>
  </si>
  <si>
    <t>9ª Rodada</t>
  </si>
  <si>
    <t>6ª Rodada</t>
  </si>
  <si>
    <t>3ª Rodada</t>
  </si>
  <si>
    <t>8ª Rodada</t>
  </si>
  <si>
    <t>5ª Rodada</t>
  </si>
  <si>
    <t>2ª Rodada</t>
  </si>
  <si>
    <t>7ª Rodada</t>
  </si>
  <si>
    <t>4ª Rodada</t>
  </si>
  <si>
    <t>1ª Rodada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</si>
</sst>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name val="Arial"/>
    </font>
    <font>
      <sz val="10"/>
      <name val="Arial"/>
      <family val="2"/>
    </font>
    <font>
      <sz val="11"/>
      <color indexed="8"/>
      <name val="Calibri"/>
    </font>
    <font>
      <sz val="11"/>
      <color indexed="9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sz val="11"/>
      <color indexed="62"/>
      <name val="Calibri"/>
    </font>
    <font>
      <sz val="11"/>
      <color indexed="20"/>
      <name val="Calibri"/>
    </font>
    <font>
      <sz val="11"/>
      <color indexed="60"/>
      <name val="Calibri"/>
    </font>
    <font>
      <sz val="10"/>
      <name val="Arial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8"/>
      <color indexed="56"/>
      <name val="Cambria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name val="Arial"/>
    </font>
    <font>
      <b/>
      <sz val="20"/>
      <name val="Arial"/>
    </font>
    <font>
      <b/>
      <sz val="14"/>
      <name val="Arial"/>
    </font>
    <font>
      <sz val="14"/>
      <name val="Arial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4">
    <xf numFmtId="0" fontId="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26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/>
    </xf>
    <xf numFmtId="0" fontId="29" fillId="0" borderId="0" xfId="0" applyFont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0" zoomScaleNormal="80" workbookViewId="0">
      <selection activeCell="O18" sqref="O18:Q18"/>
    </sheetView>
  </sheetViews>
  <sheetFormatPr defaultRowHeight="12.75"/>
  <cols>
    <col min="1" max="1" width="25.7109375" style="1" customWidth="1"/>
    <col min="2" max="2" width="9.140625" style="1"/>
    <col min="3" max="3" width="30.7109375" style="2" customWidth="1"/>
    <col min="4" max="4" width="8.140625" style="3" customWidth="1"/>
    <col min="5" max="5" width="7.28515625" style="4" customWidth="1"/>
    <col min="6" max="6" width="8.85546875" style="4" customWidth="1"/>
    <col min="7" max="8" width="9.85546875" style="4" customWidth="1"/>
    <col min="9" max="11" width="12.7109375" style="4" customWidth="1"/>
    <col min="12" max="12" width="5.42578125" style="2" customWidth="1"/>
    <col min="13" max="256" width="9.140625" style="4"/>
  </cols>
  <sheetData>
    <row r="1" spans="1:3" ht="30" customHeight="1">
      <c r="A1" s="5" t="s">
        <v>0</v>
      </c>
      <c r="B1" s="2"/>
    </row>
    <row r="2" spans="1:3" ht="30" customHeight="1">
      <c r="A2" s="2"/>
      <c r="B2" s="2"/>
    </row>
    <row r="3" spans="1:3" ht="30" customHeight="1">
      <c r="A3" s="6" t="s">
        <v>1</v>
      </c>
      <c r="B3" s="6"/>
      <c r="C3" s="6"/>
    </row>
    <row r="4" spans="1:3" ht="30" customHeight="1">
      <c r="A4" s="6"/>
      <c r="B4" s="6"/>
      <c r="C4" s="6"/>
    </row>
    <row r="5" spans="1:3" ht="30" customHeight="1">
      <c r="A5" s="7" t="s">
        <v>2</v>
      </c>
      <c r="B5" s="7" t="s">
        <v>3</v>
      </c>
      <c r="C5" s="7" t="s">
        <v>4</v>
      </c>
    </row>
    <row r="6" spans="1:3" ht="30" customHeight="1">
      <c r="A6" s="7" t="s">
        <v>5</v>
      </c>
      <c r="B6" s="7" t="s">
        <v>6</v>
      </c>
      <c r="C6" s="7" t="s">
        <v>7</v>
      </c>
    </row>
    <row r="7" spans="1:3" ht="30" customHeight="1">
      <c r="A7" s="7" t="s">
        <v>8</v>
      </c>
      <c r="B7" s="7" t="s">
        <v>9</v>
      </c>
      <c r="C7" s="7" t="s">
        <v>10</v>
      </c>
    </row>
    <row r="8" spans="1:3" ht="30" customHeight="1">
      <c r="A8" s="7" t="s">
        <v>11</v>
      </c>
      <c r="B8" s="7" t="s">
        <v>12</v>
      </c>
      <c r="C8" s="7" t="s">
        <v>13</v>
      </c>
    </row>
    <row r="9" spans="1:3" ht="30" customHeight="1">
      <c r="A9" s="7" t="s">
        <v>14</v>
      </c>
      <c r="B9" s="7" t="s">
        <v>15</v>
      </c>
      <c r="C9" s="7" t="s">
        <v>16</v>
      </c>
    </row>
    <row r="10" spans="1:3" ht="30" customHeight="1">
      <c r="A10" s="7" t="s">
        <v>17</v>
      </c>
      <c r="B10" s="7" t="s">
        <v>18</v>
      </c>
      <c r="C10" s="7" t="s">
        <v>19</v>
      </c>
    </row>
    <row r="11" spans="1:3" ht="30" customHeight="1">
      <c r="A11" s="2"/>
      <c r="B11" s="2"/>
    </row>
    <row r="12" spans="1:3" ht="30" customHeight="1">
      <c r="A12" s="6" t="s">
        <v>20</v>
      </c>
      <c r="B12" s="2"/>
    </row>
    <row r="13" spans="1:3" ht="30" customHeight="1">
      <c r="A13" s="2"/>
      <c r="B13" s="2"/>
    </row>
    <row r="14" spans="1:3" ht="30" customHeight="1">
      <c r="A14" s="7" t="s">
        <v>21</v>
      </c>
      <c r="B14" s="7" t="s">
        <v>22</v>
      </c>
      <c r="C14" s="7" t="s">
        <v>23</v>
      </c>
    </row>
    <row r="15" spans="1:3" ht="30" customHeight="1">
      <c r="A15" s="7" t="s">
        <v>24</v>
      </c>
      <c r="B15" s="7" t="s">
        <v>25</v>
      </c>
      <c r="C15" s="7" t="s">
        <v>26</v>
      </c>
    </row>
    <row r="16" spans="1:3" ht="30" customHeight="1">
      <c r="A16" s="7" t="s">
        <v>27</v>
      </c>
      <c r="B16" s="7" t="s">
        <v>28</v>
      </c>
      <c r="C16" s="7" t="s">
        <v>29</v>
      </c>
    </row>
    <row r="17" spans="1:3" ht="30" customHeight="1">
      <c r="A17" s="7" t="s">
        <v>30</v>
      </c>
      <c r="B17" s="7" t="s">
        <v>31</v>
      </c>
      <c r="C17" s="7" t="s">
        <v>32</v>
      </c>
    </row>
    <row r="18" spans="1:3" ht="30" customHeight="1">
      <c r="A18" s="7" t="s">
        <v>33</v>
      </c>
      <c r="B18" s="7" t="s">
        <v>34</v>
      </c>
      <c r="C18" s="7" t="s">
        <v>35</v>
      </c>
    </row>
    <row r="19" spans="1:3" ht="30" customHeight="1"/>
  </sheetData>
  <pageMargins left="0.39374999999999999" right="0.39374999999999999" top="1.2993055555555557" bottom="0.98402777777777783" header="0.51180555555555562" footer="0.51180555555555562"/>
  <pageSetup scale="65" firstPageNumber="0" fitToHeight="0" orientation="portrait" horizontalDpi="300" verticalDpi="300"/>
  <headerFooter alignWithMargins="0">
    <oddHeader>&amp;C&amp;28COPA SÃO PAULO
SERIE&amp;R&amp;28AVENIDA CASA VERDE
XX/XX/XX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opLeftCell="F13" zoomScale="50" zoomScaleNormal="50" workbookViewId="0">
      <selection activeCell="O18" sqref="O18:Q18"/>
    </sheetView>
  </sheetViews>
  <sheetFormatPr defaultRowHeight="26.25"/>
  <cols>
    <col min="1" max="1" width="3.140625" style="12" customWidth="1"/>
    <col min="2" max="2" width="25.7109375" style="12" customWidth="1"/>
    <col min="3" max="3" width="30.7109375" style="12" customWidth="1"/>
    <col min="4" max="4" width="8.7109375" style="13" customWidth="1"/>
    <col min="5" max="5" width="12.7109375" style="14" customWidth="1"/>
    <col min="6" max="6" width="8.7109375" style="13" customWidth="1"/>
    <col min="7" max="7" width="25.7109375" style="12" customWidth="1"/>
    <col min="8" max="8" width="30.7109375" style="12" customWidth="1"/>
    <col min="9" max="9" width="10.7109375" style="13" customWidth="1"/>
    <col min="10" max="10" width="29.5703125" style="12" customWidth="1"/>
    <col min="11" max="11" width="3.140625" style="2" customWidth="1"/>
    <col min="12" max="12" width="25.7109375" style="12" customWidth="1"/>
    <col min="13" max="13" width="30.7109375" style="12" customWidth="1"/>
    <col min="14" max="14" width="8.7109375" style="13" customWidth="1"/>
    <col min="15" max="15" width="12.7109375" style="14" customWidth="1"/>
    <col min="16" max="16" width="8.7109375" style="13" customWidth="1"/>
    <col min="17" max="17" width="25.7109375" style="12" customWidth="1"/>
    <col min="18" max="18" width="30.7109375" style="12" customWidth="1"/>
    <col min="19" max="19" width="10.7109375" style="13" customWidth="1"/>
    <col min="20" max="256" width="9" customWidth="1"/>
  </cols>
  <sheetData>
    <row r="1" spans="1:21" ht="45" customHeight="1">
      <c r="A1" s="6"/>
      <c r="B1" s="6"/>
      <c r="C1" s="6"/>
      <c r="D1" s="15"/>
      <c r="E1" s="16" t="s">
        <v>36</v>
      </c>
      <c r="F1" s="15"/>
      <c r="G1" s="6"/>
      <c r="H1" s="6"/>
      <c r="I1" s="15"/>
      <c r="J1" s="2"/>
      <c r="K1" s="6"/>
      <c r="L1" s="6"/>
      <c r="M1" s="6"/>
      <c r="N1" s="15"/>
      <c r="O1" s="16" t="s">
        <v>37</v>
      </c>
      <c r="P1" s="15"/>
      <c r="Q1" s="6"/>
      <c r="R1" s="6"/>
      <c r="S1" s="15"/>
      <c r="T1" s="6"/>
      <c r="U1" s="6"/>
    </row>
    <row r="2" spans="1:21" ht="45" customHeight="1">
      <c r="A2" s="6"/>
      <c r="B2" s="6"/>
      <c r="C2" s="6"/>
      <c r="D2" s="15"/>
      <c r="E2" s="16"/>
      <c r="F2" s="15"/>
      <c r="G2" s="6"/>
      <c r="H2" s="6"/>
      <c r="I2" s="15"/>
      <c r="J2" s="2"/>
      <c r="K2" s="6"/>
      <c r="L2" s="6"/>
      <c r="M2" s="6"/>
      <c r="N2" s="15"/>
      <c r="O2" s="16"/>
      <c r="P2" s="15"/>
      <c r="Q2" s="6"/>
      <c r="R2" s="6"/>
      <c r="S2" s="15"/>
      <c r="T2" s="6"/>
      <c r="U2" s="6"/>
    </row>
    <row r="3" spans="1:21" ht="45" customHeight="1">
      <c r="A3" s="2">
        <v>1</v>
      </c>
      <c r="B3" s="2" t="str">
        <f>Participantes!$A$7</f>
        <v>URUGUAI</v>
      </c>
      <c r="C3" s="2" t="str">
        <f>Participantes!$C$7</f>
        <v>MARCAO</v>
      </c>
      <c r="D3" s="17">
        <v>2</v>
      </c>
      <c r="E3" s="18" t="s">
        <v>38</v>
      </c>
      <c r="F3" s="17">
        <v>3</v>
      </c>
      <c r="G3" s="2" t="str">
        <f>Participantes!$A$10</f>
        <v>MEXICO</v>
      </c>
      <c r="H3" s="2" t="str">
        <f>Participantes!$C$10</f>
        <v>ISRAEL</v>
      </c>
      <c r="I3" s="17" t="s">
        <v>39</v>
      </c>
      <c r="J3" s="2"/>
      <c r="K3" s="2">
        <v>16</v>
      </c>
      <c r="L3" s="2" t="str">
        <f>Participantes!$A$10</f>
        <v>MEXICO</v>
      </c>
      <c r="M3" s="2" t="str">
        <f>Participantes!$C$10</f>
        <v>ISRAEL</v>
      </c>
      <c r="N3" s="17">
        <v>4</v>
      </c>
      <c r="O3" s="18" t="s">
        <v>40</v>
      </c>
      <c r="P3" s="17">
        <v>1</v>
      </c>
      <c r="Q3" s="2" t="str">
        <f>Participantes!$A$8</f>
        <v>BRASIL</v>
      </c>
      <c r="R3" s="2" t="str">
        <f>Participantes!$C$8</f>
        <v>ALEXANDRE</v>
      </c>
      <c r="S3" s="17" t="s">
        <v>41</v>
      </c>
      <c r="T3" s="2"/>
      <c r="U3" s="2"/>
    </row>
    <row r="4" spans="1:21" ht="45" customHeight="1">
      <c r="A4" s="2">
        <v>2</v>
      </c>
      <c r="B4" s="2" t="str">
        <f>Participantes!$A$6</f>
        <v>PARAGUAI</v>
      </c>
      <c r="C4" s="2" t="str">
        <f>Participantes!$C$6</f>
        <v>WILLIANS</v>
      </c>
      <c r="D4" s="17">
        <v>2</v>
      </c>
      <c r="E4" s="18" t="s">
        <v>42</v>
      </c>
      <c r="F4" s="17">
        <v>0</v>
      </c>
      <c r="G4" s="2" t="str">
        <f>Participantes!$A$9</f>
        <v>HAITI</v>
      </c>
      <c r="H4" s="2" t="str">
        <f>Participantes!$C$9</f>
        <v>PIRI</v>
      </c>
      <c r="I4" s="17" t="s">
        <v>43</v>
      </c>
      <c r="J4" s="2"/>
      <c r="K4" s="2">
        <v>17</v>
      </c>
      <c r="L4" s="2" t="str">
        <f>Participantes!$A$9</f>
        <v>HAITI</v>
      </c>
      <c r="M4" s="2" t="str">
        <f>Participantes!$C$9</f>
        <v>PIRI</v>
      </c>
      <c r="N4" s="17">
        <v>4</v>
      </c>
      <c r="O4" s="18" t="s">
        <v>44</v>
      </c>
      <c r="P4" s="17">
        <v>7</v>
      </c>
      <c r="Q4" s="2" t="str">
        <f>Participantes!$A$5</f>
        <v>COLOMBIA</v>
      </c>
      <c r="R4" s="2" t="str">
        <f>Participantes!$C$5</f>
        <v>MATHEUS</v>
      </c>
      <c r="S4" s="17" t="s">
        <v>45</v>
      </c>
      <c r="T4" s="2"/>
      <c r="U4" s="2"/>
    </row>
    <row r="5" spans="1:21" ht="45" customHeight="1">
      <c r="A5" s="2">
        <v>3</v>
      </c>
      <c r="B5" s="2" t="str">
        <f>Participantes!$A$8</f>
        <v>BRASIL</v>
      </c>
      <c r="C5" s="2" t="str">
        <f>Participantes!$C$8</f>
        <v>ALEXANDRE</v>
      </c>
      <c r="D5" s="17">
        <v>1</v>
      </c>
      <c r="E5" s="18" t="s">
        <v>46</v>
      </c>
      <c r="F5" s="17">
        <v>5</v>
      </c>
      <c r="G5" s="2" t="str">
        <f>Participantes!$A$5</f>
        <v>COLOMBIA</v>
      </c>
      <c r="H5" s="2" t="str">
        <f>Participantes!$C$5</f>
        <v>MATHEUS</v>
      </c>
      <c r="I5" s="17" t="s">
        <v>47</v>
      </c>
      <c r="J5" s="2"/>
      <c r="K5" s="2">
        <v>18</v>
      </c>
      <c r="L5" s="2" t="str">
        <f>Participantes!$A$6</f>
        <v>PARAGUAI</v>
      </c>
      <c r="M5" s="2" t="str">
        <f>Participantes!$C$6</f>
        <v>WILLIANS</v>
      </c>
      <c r="N5" s="17">
        <v>0</v>
      </c>
      <c r="O5" s="18" t="s">
        <v>48</v>
      </c>
      <c r="P5" s="17">
        <v>1</v>
      </c>
      <c r="Q5" s="2" t="str">
        <f>Participantes!$A$7</f>
        <v>URUGUAI</v>
      </c>
      <c r="R5" s="2" t="str">
        <f>Participantes!$C$7</f>
        <v>MARCAO</v>
      </c>
      <c r="S5" s="17" t="s">
        <v>49</v>
      </c>
      <c r="T5" s="2"/>
      <c r="U5" s="2"/>
    </row>
    <row r="6" spans="1:21" ht="45" customHeight="1">
      <c r="A6" s="2">
        <v>4</v>
      </c>
      <c r="B6" s="2" t="str">
        <f>Participantes!$A$15</f>
        <v>GUIANA</v>
      </c>
      <c r="C6" s="2" t="str">
        <f>Participantes!$C$15</f>
        <v>PEDRO</v>
      </c>
      <c r="D6" s="17">
        <v>3</v>
      </c>
      <c r="E6" s="18" t="s">
        <v>50</v>
      </c>
      <c r="F6" s="17">
        <v>5</v>
      </c>
      <c r="G6" s="2" t="str">
        <f>Participantes!$A$18</f>
        <v>EUA</v>
      </c>
      <c r="H6" s="2" t="str">
        <f>Participantes!$C$18</f>
        <v>RAFA G</v>
      </c>
      <c r="I6" s="17" t="s">
        <v>51</v>
      </c>
      <c r="J6" s="2"/>
      <c r="K6" s="2">
        <v>19</v>
      </c>
      <c r="L6" s="2" t="str">
        <f>Participantes!$A$18</f>
        <v>EUA</v>
      </c>
      <c r="M6" s="2" t="str">
        <f>Participantes!$C$18</f>
        <v>RAFA G</v>
      </c>
      <c r="N6" s="17">
        <v>5</v>
      </c>
      <c r="O6" s="18" t="s">
        <v>52</v>
      </c>
      <c r="P6" s="17">
        <v>4</v>
      </c>
      <c r="Q6" s="2" t="str">
        <f>Participantes!$A$14</f>
        <v>HONDURAS</v>
      </c>
      <c r="R6" s="2" t="str">
        <f>Participantes!$C$14</f>
        <v>PAULAO</v>
      </c>
      <c r="S6" s="17" t="s">
        <v>53</v>
      </c>
      <c r="T6" s="2"/>
      <c r="U6" s="2"/>
    </row>
    <row r="7" spans="1:21" ht="45" customHeight="1">
      <c r="A7" s="2">
        <v>5</v>
      </c>
      <c r="B7" s="2" t="str">
        <f>Participantes!$A$17</f>
        <v>ARGENTINA</v>
      </c>
      <c r="C7" s="2" t="str">
        <f>Participantes!$C$17</f>
        <v>GERSON</v>
      </c>
      <c r="D7" s="17">
        <v>1</v>
      </c>
      <c r="E7" s="18" t="s">
        <v>54</v>
      </c>
      <c r="F7" s="17">
        <v>1</v>
      </c>
      <c r="G7" s="2" t="str">
        <f>Participantes!$A$14</f>
        <v>HONDURAS</v>
      </c>
      <c r="H7" s="2" t="str">
        <f>Participantes!$C$14</f>
        <v>PAULAO</v>
      </c>
      <c r="I7" s="17" t="s">
        <v>55</v>
      </c>
      <c r="J7" s="2"/>
      <c r="K7" s="2">
        <v>20</v>
      </c>
      <c r="L7" s="2" t="str">
        <f>Participantes!$A$15</f>
        <v>GUIANA</v>
      </c>
      <c r="M7" s="2" t="str">
        <f>Participantes!$C$15</f>
        <v>PEDRO</v>
      </c>
      <c r="N7" s="17">
        <v>3</v>
      </c>
      <c r="O7" s="18" t="s">
        <v>56</v>
      </c>
      <c r="P7" s="17">
        <v>5</v>
      </c>
      <c r="Q7" s="2" t="str">
        <f>Participantes!$A$16</f>
        <v>CHILE</v>
      </c>
      <c r="R7" s="2" t="str">
        <f>Participantes!$C$16</f>
        <v>RAFA F</v>
      </c>
      <c r="S7" s="17" t="s">
        <v>57</v>
      </c>
      <c r="T7" s="2"/>
      <c r="U7" s="2"/>
    </row>
    <row r="8" spans="1:21" ht="45" customHeight="1">
      <c r="A8" s="4"/>
      <c r="B8" s="4"/>
      <c r="C8" s="4"/>
      <c r="D8" s="19"/>
      <c r="E8" s="20"/>
      <c r="F8" s="19"/>
      <c r="G8" s="4"/>
      <c r="H8" s="4"/>
      <c r="I8" s="19"/>
      <c r="J8" s="4"/>
      <c r="L8" s="4"/>
      <c r="M8" s="4"/>
      <c r="N8" s="19"/>
      <c r="O8" s="20"/>
      <c r="P8" s="19"/>
      <c r="Q8" s="4"/>
      <c r="R8" s="4"/>
      <c r="S8" s="19"/>
      <c r="T8" s="4"/>
      <c r="U8" s="4"/>
    </row>
    <row r="9" spans="1:21" ht="45" customHeight="1">
      <c r="A9" s="6"/>
      <c r="B9" s="6"/>
      <c r="C9" s="6"/>
      <c r="D9" s="15"/>
      <c r="E9" s="16" t="s">
        <v>58</v>
      </c>
      <c r="F9" s="15"/>
      <c r="G9" s="6"/>
      <c r="H9" s="6"/>
      <c r="I9" s="15"/>
      <c r="J9" s="2"/>
      <c r="K9" s="6"/>
      <c r="L9" s="6"/>
      <c r="M9" s="6"/>
      <c r="N9" s="15"/>
      <c r="O9" s="16" t="s">
        <v>59</v>
      </c>
      <c r="P9" s="15"/>
      <c r="Q9" s="6"/>
      <c r="R9" s="6"/>
      <c r="S9" s="15"/>
      <c r="T9" s="6"/>
      <c r="U9" s="6"/>
    </row>
    <row r="10" spans="1:21" ht="45" customHeight="1">
      <c r="A10" s="6"/>
      <c r="B10" s="6"/>
      <c r="C10" s="6"/>
      <c r="D10" s="15"/>
      <c r="E10" s="16"/>
      <c r="F10" s="15"/>
      <c r="G10" s="6"/>
      <c r="H10" s="6"/>
      <c r="I10" s="15"/>
      <c r="J10" s="2"/>
      <c r="K10" s="6"/>
      <c r="L10" s="6"/>
      <c r="M10" s="6"/>
      <c r="N10" s="15"/>
      <c r="O10" s="16"/>
      <c r="P10" s="15"/>
      <c r="Q10" s="6"/>
      <c r="R10" s="6"/>
      <c r="S10" s="15"/>
      <c r="T10" s="6"/>
      <c r="U10" s="6"/>
    </row>
    <row r="11" spans="1:21" ht="45" customHeight="1">
      <c r="A11" s="2">
        <v>6</v>
      </c>
      <c r="B11" s="2" t="str">
        <f>Participantes!$A$10</f>
        <v>MEXICO</v>
      </c>
      <c r="C11" s="2" t="str">
        <f>Participantes!$C$10</f>
        <v>ISRAEL</v>
      </c>
      <c r="D11" s="17">
        <v>0</v>
      </c>
      <c r="E11" s="18" t="s">
        <v>60</v>
      </c>
      <c r="F11" s="17">
        <v>0</v>
      </c>
      <c r="G11" s="2" t="str">
        <f>Participantes!$A$6</f>
        <v>PARAGUAI</v>
      </c>
      <c r="H11" s="2" t="str">
        <f>Participantes!$C$6</f>
        <v>WILLIANS</v>
      </c>
      <c r="I11" s="17" t="s">
        <v>61</v>
      </c>
      <c r="J11" s="2"/>
      <c r="K11" s="2">
        <v>21</v>
      </c>
      <c r="L11" s="2" t="str">
        <f>Participantes!$A$9</f>
        <v>HAITI</v>
      </c>
      <c r="M11" s="2" t="str">
        <f>Participantes!$C$9</f>
        <v>PIRI</v>
      </c>
      <c r="N11" s="17">
        <v>3</v>
      </c>
      <c r="O11" s="18" t="s">
        <v>62</v>
      </c>
      <c r="P11" s="17">
        <v>2</v>
      </c>
      <c r="Q11" s="2" t="str">
        <f>Participantes!$A$10</f>
        <v>MEXICO</v>
      </c>
      <c r="R11" s="2" t="str">
        <f>Participantes!$C$10</f>
        <v>ISRAEL</v>
      </c>
      <c r="S11" s="17" t="s">
        <v>63</v>
      </c>
      <c r="T11" s="2"/>
      <c r="U11" s="2"/>
    </row>
    <row r="12" spans="1:21" ht="45" customHeight="1">
      <c r="A12" s="2">
        <v>7</v>
      </c>
      <c r="B12" s="2" t="str">
        <f>Participantes!$A$5</f>
        <v>COLOMBIA</v>
      </c>
      <c r="C12" s="2" t="str">
        <f>Participantes!$C$5</f>
        <v>MATHEUS</v>
      </c>
      <c r="D12" s="17">
        <v>4</v>
      </c>
      <c r="E12" s="18" t="s">
        <v>64</v>
      </c>
      <c r="F12" s="17">
        <v>1</v>
      </c>
      <c r="G12" s="2" t="str">
        <f>Participantes!$A$7</f>
        <v>URUGUAI</v>
      </c>
      <c r="H12" s="2" t="str">
        <f>Participantes!$C$7</f>
        <v>MARCAO</v>
      </c>
      <c r="I12" s="17" t="s">
        <v>65</v>
      </c>
      <c r="J12" s="2"/>
      <c r="K12" s="2">
        <v>22</v>
      </c>
      <c r="L12" s="2" t="str">
        <f>Participantes!$A$7</f>
        <v>URUGUAI</v>
      </c>
      <c r="M12" s="2" t="str">
        <f>Participantes!$C$7</f>
        <v>MARCAO</v>
      </c>
      <c r="N12" s="17">
        <v>3</v>
      </c>
      <c r="O12" s="18" t="s">
        <v>66</v>
      </c>
      <c r="P12" s="17">
        <v>5</v>
      </c>
      <c r="Q12" s="2" t="str">
        <f>Participantes!$A$8</f>
        <v>BRASIL</v>
      </c>
      <c r="R12" s="2" t="str">
        <f>Participantes!$C$8</f>
        <v>ALEXANDRE</v>
      </c>
      <c r="S12" s="17" t="s">
        <v>67</v>
      </c>
      <c r="T12" s="2"/>
      <c r="U12" s="2"/>
    </row>
    <row r="13" spans="1:21" ht="45" customHeight="1">
      <c r="A13" s="2">
        <v>8</v>
      </c>
      <c r="B13" s="2" t="str">
        <f>Participantes!$A$9</f>
        <v>HAITI</v>
      </c>
      <c r="C13" s="2" t="str">
        <f>Participantes!$C$9</f>
        <v>PIRI</v>
      </c>
      <c r="D13" s="17">
        <v>4</v>
      </c>
      <c r="E13" s="18" t="s">
        <v>68</v>
      </c>
      <c r="F13" s="17">
        <v>3</v>
      </c>
      <c r="G13" s="2" t="str">
        <f>Participantes!$A$8</f>
        <v>BRASIL</v>
      </c>
      <c r="H13" s="2" t="str">
        <f>Participantes!$C$8</f>
        <v>ALEXANDRE</v>
      </c>
      <c r="I13" s="17" t="s">
        <v>69</v>
      </c>
      <c r="J13" s="2"/>
      <c r="K13" s="2">
        <v>23</v>
      </c>
      <c r="L13" s="2" t="str">
        <f>Participantes!$A$5</f>
        <v>COLOMBIA</v>
      </c>
      <c r="M13" s="2" t="str">
        <f>Participantes!$C$5</f>
        <v>MATHEUS</v>
      </c>
      <c r="N13" s="17">
        <v>8</v>
      </c>
      <c r="O13" s="18" t="s">
        <v>70</v>
      </c>
      <c r="P13" s="17">
        <v>1</v>
      </c>
      <c r="Q13" s="2" t="str">
        <f>Participantes!$A$6</f>
        <v>PARAGUAI</v>
      </c>
      <c r="R13" s="2" t="str">
        <f>Participantes!$C$6</f>
        <v>WILLIANS</v>
      </c>
      <c r="S13" s="17" t="s">
        <v>71</v>
      </c>
      <c r="T13" s="2"/>
      <c r="U13" s="2"/>
    </row>
    <row r="14" spans="1:21" ht="45" customHeight="1">
      <c r="A14" s="2">
        <v>9</v>
      </c>
      <c r="B14" s="2" t="str">
        <f>Participantes!$A$14</f>
        <v>HONDURAS</v>
      </c>
      <c r="C14" s="2" t="str">
        <f>Participantes!$C$14</f>
        <v>PAULAO</v>
      </c>
      <c r="D14" s="17">
        <v>1</v>
      </c>
      <c r="E14" s="18" t="s">
        <v>72</v>
      </c>
      <c r="F14" s="17">
        <v>2</v>
      </c>
      <c r="G14" s="2" t="str">
        <f>Participantes!$A$16</f>
        <v>CHILE</v>
      </c>
      <c r="H14" s="2" t="str">
        <f>Participantes!$C$16</f>
        <v>RAFA F</v>
      </c>
      <c r="I14" s="17" t="s">
        <v>73</v>
      </c>
      <c r="J14" s="2"/>
      <c r="K14" s="2">
        <v>24</v>
      </c>
      <c r="L14" s="2" t="str">
        <f>Participantes!$A$16</f>
        <v>CHILE</v>
      </c>
      <c r="M14" s="2" t="str">
        <f>Participantes!$C$16</f>
        <v>RAFA F</v>
      </c>
      <c r="N14" s="17">
        <v>4</v>
      </c>
      <c r="O14" s="18" t="s">
        <v>74</v>
      </c>
      <c r="P14" s="17">
        <v>9</v>
      </c>
      <c r="Q14" s="2" t="str">
        <f>Participantes!$A$17</f>
        <v>ARGENTINA</v>
      </c>
      <c r="R14" s="2" t="str">
        <f>Participantes!$C$17</f>
        <v>GERSON</v>
      </c>
      <c r="S14" s="17" t="s">
        <v>75</v>
      </c>
      <c r="T14" s="2"/>
      <c r="U14" s="2"/>
    </row>
    <row r="15" spans="1:21" ht="45" customHeight="1">
      <c r="A15" s="2">
        <v>10</v>
      </c>
      <c r="B15" s="2" t="str">
        <f>Participantes!$A$18</f>
        <v>EUA</v>
      </c>
      <c r="C15" s="2" t="str">
        <f>Participantes!$C$18</f>
        <v>RAFA G</v>
      </c>
      <c r="D15" s="17">
        <v>0</v>
      </c>
      <c r="E15" s="18" t="s">
        <v>76</v>
      </c>
      <c r="F15" s="17">
        <v>4</v>
      </c>
      <c r="G15" s="2" t="str">
        <f>Participantes!$A$17</f>
        <v>ARGENTINA</v>
      </c>
      <c r="H15" s="2" t="str">
        <f>Participantes!$C$17</f>
        <v>GERSON</v>
      </c>
      <c r="I15" s="17" t="s">
        <v>77</v>
      </c>
      <c r="J15" s="2"/>
      <c r="K15" s="2">
        <v>25</v>
      </c>
      <c r="L15" s="2" t="str">
        <f>Participantes!$A$14</f>
        <v>HONDURAS</v>
      </c>
      <c r="M15" s="2" t="str">
        <f>Participantes!$C$14</f>
        <v>PAULAO</v>
      </c>
      <c r="N15" s="17">
        <v>1</v>
      </c>
      <c r="O15" s="18" t="s">
        <v>78</v>
      </c>
      <c r="P15" s="17">
        <v>5</v>
      </c>
      <c r="Q15" s="2" t="str">
        <f>Participantes!$A$15</f>
        <v>GUIANA</v>
      </c>
      <c r="R15" s="2" t="str">
        <f>Participantes!$C$15</f>
        <v>PEDRO</v>
      </c>
      <c r="S15" s="17" t="s">
        <v>79</v>
      </c>
      <c r="T15" s="2"/>
      <c r="U15" s="2"/>
    </row>
    <row r="16" spans="1:21" ht="45" customHeight="1">
      <c r="A16" s="4"/>
      <c r="B16" s="4"/>
      <c r="C16" s="4"/>
      <c r="D16" s="19"/>
      <c r="E16" s="20"/>
      <c r="F16" s="19"/>
      <c r="G16" s="4"/>
      <c r="H16" s="4"/>
      <c r="I16" s="19"/>
      <c r="J16" s="4"/>
      <c r="L16" s="4"/>
      <c r="M16" s="4"/>
      <c r="N16" s="19"/>
      <c r="O16" s="20"/>
      <c r="P16" s="19"/>
      <c r="Q16" s="4"/>
      <c r="R16" s="4"/>
      <c r="S16" s="19"/>
      <c r="T16" s="4"/>
      <c r="U16" s="4"/>
    </row>
    <row r="17" spans="1:21" ht="45" customHeight="1">
      <c r="A17" s="6"/>
      <c r="B17" s="6"/>
      <c r="C17" s="6"/>
      <c r="D17" s="15"/>
      <c r="E17" s="16" t="s">
        <v>80</v>
      </c>
      <c r="F17" s="15"/>
      <c r="G17" s="6"/>
      <c r="H17" s="6"/>
      <c r="I17" s="15"/>
      <c r="J17" s="2"/>
      <c r="K17" s="6"/>
      <c r="L17" s="6"/>
      <c r="M17" s="6"/>
      <c r="N17" s="15"/>
      <c r="O17" s="16" t="s">
        <v>81</v>
      </c>
      <c r="P17" s="15"/>
      <c r="Q17" s="6"/>
      <c r="R17" s="6"/>
      <c r="S17" s="15"/>
      <c r="T17" s="6"/>
      <c r="U17" s="6"/>
    </row>
    <row r="18" spans="1:21" ht="45" customHeight="1">
      <c r="A18" s="6"/>
      <c r="B18" s="6"/>
      <c r="C18" s="6"/>
      <c r="D18" s="15"/>
      <c r="E18" s="16"/>
      <c r="F18" s="15"/>
      <c r="G18" s="6"/>
      <c r="H18" s="6"/>
      <c r="I18" s="15"/>
      <c r="J18" s="2"/>
      <c r="K18" s="6"/>
      <c r="L18" s="6"/>
      <c r="M18" s="6"/>
      <c r="N18" s="15"/>
      <c r="O18" s="16"/>
      <c r="P18" s="15"/>
      <c r="Q18" s="6"/>
      <c r="R18" s="6"/>
      <c r="S18" s="15"/>
      <c r="T18" s="6"/>
      <c r="U18" s="6"/>
    </row>
    <row r="19" spans="1:21" ht="45" customHeight="1">
      <c r="A19" s="2">
        <v>11</v>
      </c>
      <c r="B19" s="2" t="str">
        <f>Participantes!$A$5</f>
        <v>COLOMBIA</v>
      </c>
      <c r="C19" s="2" t="str">
        <f>Participantes!$C$5</f>
        <v>MATHEUS</v>
      </c>
      <c r="D19" s="17">
        <v>1</v>
      </c>
      <c r="E19" s="18" t="s">
        <v>82</v>
      </c>
      <c r="F19" s="17">
        <v>0</v>
      </c>
      <c r="G19" s="2" t="str">
        <f>Participantes!$A$10</f>
        <v>MEXICO</v>
      </c>
      <c r="H19" s="2" t="str">
        <f>Participantes!$C$10</f>
        <v>ISRAEL</v>
      </c>
      <c r="I19" s="17" t="s">
        <v>83</v>
      </c>
      <c r="J19" s="2"/>
      <c r="K19" s="2">
        <v>26</v>
      </c>
      <c r="L19" s="2" t="s">
        <v>84</v>
      </c>
      <c r="M19" s="2" t="s">
        <v>85</v>
      </c>
      <c r="N19" s="17">
        <v>2</v>
      </c>
      <c r="O19" s="18" t="s">
        <v>86</v>
      </c>
      <c r="P19" s="17">
        <v>2</v>
      </c>
      <c r="Q19" s="2" t="s">
        <v>87</v>
      </c>
      <c r="R19" s="2" t="s">
        <v>88</v>
      </c>
      <c r="S19" s="17"/>
      <c r="T19" s="2"/>
      <c r="U19" s="2"/>
    </row>
    <row r="20" spans="1:21" ht="45" customHeight="1">
      <c r="A20" s="2">
        <v>12</v>
      </c>
      <c r="B20" s="2" t="str">
        <f>Participantes!$A$8</f>
        <v>BRASIL</v>
      </c>
      <c r="C20" s="2" t="str">
        <f>Participantes!$C$8</f>
        <v>ALEXANDRE</v>
      </c>
      <c r="D20" s="17">
        <v>4</v>
      </c>
      <c r="E20" s="18" t="s">
        <v>89</v>
      </c>
      <c r="F20" s="17">
        <v>1</v>
      </c>
      <c r="G20" s="2" t="str">
        <f>Participantes!$A$6</f>
        <v>PARAGUAI</v>
      </c>
      <c r="H20" s="2" t="str">
        <f>Participantes!$C$6</f>
        <v>WILLIANS</v>
      </c>
      <c r="I20" s="17" t="s">
        <v>90</v>
      </c>
      <c r="J20" s="2"/>
      <c r="K20" s="2">
        <v>27</v>
      </c>
      <c r="L20" s="2" t="s">
        <v>91</v>
      </c>
      <c r="M20" s="2" t="s">
        <v>92</v>
      </c>
      <c r="N20" s="17">
        <v>1</v>
      </c>
      <c r="O20" s="18" t="s">
        <v>93</v>
      </c>
      <c r="P20" s="17">
        <v>2</v>
      </c>
      <c r="Q20" s="2" t="s">
        <v>94</v>
      </c>
      <c r="R20" s="2" t="s">
        <v>95</v>
      </c>
      <c r="S20" s="17"/>
      <c r="T20" s="2"/>
      <c r="U20" s="2"/>
    </row>
    <row r="21" spans="1:21" ht="45" customHeight="1">
      <c r="A21" s="2">
        <v>13</v>
      </c>
      <c r="B21" s="2" t="str">
        <f>Participantes!$A$7</f>
        <v>URUGUAI</v>
      </c>
      <c r="C21" s="2" t="str">
        <f>Participantes!$C$7</f>
        <v>MARCAO</v>
      </c>
      <c r="D21" s="17">
        <v>4</v>
      </c>
      <c r="E21" s="18" t="s">
        <v>96</v>
      </c>
      <c r="F21" s="17">
        <v>3</v>
      </c>
      <c r="G21" s="2" t="str">
        <f>Participantes!$A$9</f>
        <v>HAITI</v>
      </c>
      <c r="H21" s="2" t="str">
        <f>Participantes!$C$9</f>
        <v>PIRI</v>
      </c>
      <c r="I21" s="17" t="s">
        <v>97</v>
      </c>
      <c r="J21" s="2"/>
      <c r="L21" s="2"/>
      <c r="M21" s="2"/>
      <c r="N21" s="19"/>
      <c r="O21" s="20"/>
      <c r="P21" s="19"/>
      <c r="Q21" s="2"/>
      <c r="R21" s="2"/>
      <c r="S21" s="19"/>
      <c r="T21" s="2"/>
      <c r="U21" s="2"/>
    </row>
    <row r="22" spans="1:21" ht="45" customHeight="1">
      <c r="A22" s="2">
        <v>14</v>
      </c>
      <c r="B22" s="2" t="str">
        <f>Participantes!$A$17</f>
        <v>ARGENTINA</v>
      </c>
      <c r="C22" s="2" t="str">
        <f>Participantes!$C$17</f>
        <v>GERSON</v>
      </c>
      <c r="D22" s="17">
        <v>5</v>
      </c>
      <c r="E22" s="18" t="s">
        <v>98</v>
      </c>
      <c r="F22" s="17">
        <v>1</v>
      </c>
      <c r="G22" s="2" t="str">
        <f>Participantes!$A$15</f>
        <v>GUIANA</v>
      </c>
      <c r="H22" s="2" t="str">
        <f>Participantes!$C$15</f>
        <v>PEDRO</v>
      </c>
      <c r="I22" s="17" t="s">
        <v>99</v>
      </c>
      <c r="J22" s="2"/>
      <c r="L22" s="6"/>
      <c r="M22" s="6"/>
      <c r="N22" s="15"/>
      <c r="O22" s="16" t="s">
        <v>100</v>
      </c>
      <c r="P22" s="15"/>
      <c r="Q22" s="6"/>
      <c r="R22" s="6"/>
      <c r="S22" s="15"/>
      <c r="T22" s="2"/>
      <c r="U22" s="2"/>
    </row>
    <row r="23" spans="1:21" ht="45" customHeight="1">
      <c r="A23" s="2">
        <v>15</v>
      </c>
      <c r="B23" s="2" t="str">
        <f>Participantes!$A$16</f>
        <v>CHILE</v>
      </c>
      <c r="C23" s="2" t="str">
        <f>Participantes!$C$16</f>
        <v>RAFA F</v>
      </c>
      <c r="D23" s="17">
        <v>3</v>
      </c>
      <c r="E23" s="18" t="s">
        <v>101</v>
      </c>
      <c r="F23" s="17">
        <v>1</v>
      </c>
      <c r="G23" s="2" t="str">
        <f>Participantes!$A$18</f>
        <v>EUA</v>
      </c>
      <c r="H23" s="2" t="str">
        <f>Participantes!$C$18</f>
        <v>RAFA G</v>
      </c>
      <c r="I23" s="17" t="s">
        <v>102</v>
      </c>
      <c r="J23" s="2"/>
      <c r="L23" s="6"/>
      <c r="M23" s="6"/>
      <c r="N23" s="15"/>
      <c r="O23" s="16"/>
      <c r="P23" s="15"/>
      <c r="Q23" s="6"/>
      <c r="R23" s="6"/>
      <c r="S23" s="15"/>
      <c r="T23" s="2"/>
      <c r="U23" s="2"/>
    </row>
    <row r="24" spans="1:21" ht="45" customHeight="1">
      <c r="A24" s="4"/>
      <c r="B24" s="4"/>
      <c r="C24" s="4"/>
      <c r="D24" s="19"/>
      <c r="E24" s="20"/>
      <c r="F24" s="19"/>
      <c r="G24" s="4"/>
      <c r="H24" s="4"/>
      <c r="I24" s="19"/>
      <c r="J24" s="4"/>
      <c r="K24" s="2">
        <v>28</v>
      </c>
      <c r="L24" s="2" t="s">
        <v>103</v>
      </c>
      <c r="M24" s="2" t="s">
        <v>104</v>
      </c>
      <c r="N24" s="17">
        <v>3</v>
      </c>
      <c r="O24" s="18" t="s">
        <v>105</v>
      </c>
      <c r="P24" s="17">
        <v>3</v>
      </c>
      <c r="Q24" s="2" t="s">
        <v>106</v>
      </c>
      <c r="R24" s="2" t="s">
        <v>107</v>
      </c>
      <c r="S24" s="17"/>
      <c r="T24" s="4">
        <v>2</v>
      </c>
      <c r="U24" s="4">
        <v>1</v>
      </c>
    </row>
    <row r="25" spans="1:21" ht="45" customHeight="1">
      <c r="A25" s="6"/>
      <c r="B25" s="6"/>
      <c r="C25" s="6"/>
      <c r="D25" s="15"/>
      <c r="E25" s="16"/>
      <c r="F25" s="15"/>
      <c r="G25" s="6"/>
      <c r="H25" s="6"/>
      <c r="I25" s="15"/>
      <c r="J25" s="2"/>
      <c r="K25" s="6"/>
      <c r="L25" s="2"/>
      <c r="M25" s="2"/>
      <c r="N25" s="19"/>
      <c r="O25" s="20"/>
      <c r="P25" s="19"/>
      <c r="Q25" s="2"/>
      <c r="R25" s="2"/>
      <c r="S25" s="19"/>
      <c r="T25" s="6"/>
      <c r="U25" s="6"/>
    </row>
    <row r="26" spans="1:21" ht="45" customHeight="1">
      <c r="A26" s="6"/>
      <c r="B26" s="6"/>
      <c r="C26" s="6"/>
      <c r="D26" s="15"/>
      <c r="E26" s="16"/>
      <c r="F26" s="15"/>
      <c r="G26" s="6"/>
      <c r="H26" s="6"/>
      <c r="I26" s="15"/>
      <c r="J26" s="2"/>
      <c r="K26" s="6"/>
      <c r="L26" s="6"/>
      <c r="M26" s="6"/>
      <c r="N26" s="15"/>
      <c r="O26" s="16" t="s">
        <v>108</v>
      </c>
      <c r="P26" s="15"/>
      <c r="Q26" s="6"/>
      <c r="R26" s="6"/>
      <c r="S26" s="15"/>
      <c r="T26" s="6"/>
      <c r="U26" s="6"/>
    </row>
    <row r="27" spans="1:21" ht="45" customHeight="1">
      <c r="A27" s="2"/>
      <c r="B27" s="6"/>
      <c r="C27" s="6"/>
      <c r="D27" s="15"/>
      <c r="E27" s="16"/>
      <c r="F27" s="15"/>
      <c r="G27" s="6"/>
      <c r="H27" s="6"/>
      <c r="I27" s="15"/>
      <c r="J27" s="2"/>
      <c r="L27" s="6"/>
      <c r="M27" s="6"/>
      <c r="N27" s="15"/>
      <c r="O27" s="16"/>
      <c r="P27" s="15"/>
      <c r="Q27" s="6"/>
      <c r="R27" s="6"/>
      <c r="S27" s="15"/>
      <c r="T27" s="2"/>
      <c r="U27" s="2"/>
    </row>
    <row r="28" spans="1:21" ht="45" customHeight="1">
      <c r="A28" s="2"/>
      <c r="B28" s="6"/>
      <c r="C28" s="6"/>
      <c r="D28" s="15"/>
      <c r="E28" s="16"/>
      <c r="F28" s="15"/>
      <c r="G28" s="6"/>
      <c r="H28" s="6"/>
      <c r="I28" s="15"/>
      <c r="J28" s="2"/>
      <c r="K28" s="2">
        <v>29</v>
      </c>
      <c r="L28" s="2" t="s">
        <v>109</v>
      </c>
      <c r="M28" s="2" t="s">
        <v>110</v>
      </c>
      <c r="N28" s="17">
        <v>7</v>
      </c>
      <c r="O28" s="18" t="s">
        <v>111</v>
      </c>
      <c r="P28" s="17">
        <v>3</v>
      </c>
      <c r="Q28" s="2" t="s">
        <v>112</v>
      </c>
      <c r="R28" s="2" t="s">
        <v>113</v>
      </c>
      <c r="S28" s="17"/>
      <c r="T28" s="2"/>
      <c r="U28" s="2"/>
    </row>
  </sheetData>
  <pageMargins left="0.59027777777777779" right="0.59027777777777779" top="1.338888888888889" bottom="0.39374999999999999" header="0.51180555555555562" footer="0.51180555555555562"/>
  <pageSetup firstPageNumber="0" orientation="landscape" horizontalDpi="300" verticalDpi="300"/>
  <headerFooter alignWithMargins="0">
    <oddHeader>&amp;C&amp;28COPA SÃO PAULO
SERIE&amp;R&amp;28AVENIDA CASA VERDE
XX/XX/XX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13"/>
  <sheetViews>
    <sheetView zoomScale="80" zoomScaleNormal="80" workbookViewId="0">
      <selection activeCell="O18" sqref="O18:Q18"/>
    </sheetView>
  </sheetViews>
  <sheetFormatPr defaultRowHeight="12.75"/>
  <cols>
    <col min="1" max="1" width="9" customWidth="1"/>
    <col min="2" max="2" width="10.42578125" style="12" customWidth="1"/>
    <col min="3" max="3" width="11.85546875" style="12" customWidth="1"/>
    <col min="4" max="256" width="9" customWidth="1"/>
  </cols>
  <sheetData>
    <row r="3" spans="1:5">
      <c r="A3" s="12">
        <v>1</v>
      </c>
      <c r="B3" s="7" t="s">
        <v>114</v>
      </c>
      <c r="C3" s="7" t="s">
        <v>115</v>
      </c>
      <c r="D3" s="8">
        <v>15</v>
      </c>
      <c r="E3" s="9">
        <v>20</v>
      </c>
    </row>
    <row r="4" spans="1:5">
      <c r="A4" s="12">
        <v>2</v>
      </c>
      <c r="B4" s="7" t="s">
        <v>116</v>
      </c>
      <c r="C4" s="7" t="s">
        <v>117</v>
      </c>
      <c r="D4" s="8">
        <v>10</v>
      </c>
      <c r="E4" s="9">
        <v>13</v>
      </c>
    </row>
    <row r="5" spans="1:5">
      <c r="A5" s="12">
        <v>3</v>
      </c>
      <c r="B5" s="7" t="s">
        <v>118</v>
      </c>
      <c r="C5" s="7" t="s">
        <v>119</v>
      </c>
      <c r="D5" s="8">
        <v>9</v>
      </c>
      <c r="E5" s="9">
        <v>0</v>
      </c>
    </row>
    <row r="6" spans="1:5">
      <c r="A6" s="12">
        <v>4</v>
      </c>
      <c r="B6" s="7" t="s">
        <v>120</v>
      </c>
      <c r="C6" s="7" t="s">
        <v>121</v>
      </c>
      <c r="D6" s="8">
        <v>7</v>
      </c>
      <c r="E6" s="9">
        <v>2</v>
      </c>
    </row>
    <row r="7" spans="1:5">
      <c r="A7" s="12">
        <v>5</v>
      </c>
      <c r="B7" s="7" t="s">
        <v>122</v>
      </c>
      <c r="C7" s="7" t="s">
        <v>123</v>
      </c>
      <c r="D7" s="8">
        <v>6</v>
      </c>
      <c r="E7" s="9">
        <v>-3</v>
      </c>
    </row>
    <row r="8" spans="1:5">
      <c r="A8" s="12">
        <v>6</v>
      </c>
      <c r="B8" s="7" t="s">
        <v>124</v>
      </c>
      <c r="C8" s="7" t="s">
        <v>125</v>
      </c>
      <c r="D8" s="10">
        <v>6</v>
      </c>
      <c r="E8" s="11">
        <v>-3</v>
      </c>
    </row>
    <row r="9" spans="1:5">
      <c r="A9" s="12">
        <v>7</v>
      </c>
      <c r="B9" s="7" t="s">
        <v>126</v>
      </c>
      <c r="C9" s="7" t="s">
        <v>127</v>
      </c>
      <c r="D9" s="8">
        <v>6</v>
      </c>
      <c r="E9" s="8">
        <v>-4</v>
      </c>
    </row>
    <row r="10" spans="1:5">
      <c r="A10" s="12">
        <v>8</v>
      </c>
      <c r="B10" s="7" t="s">
        <v>128</v>
      </c>
      <c r="C10" s="7" t="s">
        <v>129</v>
      </c>
      <c r="D10" s="8">
        <v>6</v>
      </c>
      <c r="E10" s="8">
        <v>-4</v>
      </c>
    </row>
    <row r="11" spans="1:5">
      <c r="A11" s="12">
        <v>9</v>
      </c>
      <c r="B11" s="7" t="s">
        <v>130</v>
      </c>
      <c r="C11" s="7" t="s">
        <v>131</v>
      </c>
      <c r="D11" s="8">
        <v>4</v>
      </c>
      <c r="E11" s="8">
        <v>-9</v>
      </c>
    </row>
    <row r="12" spans="1:5">
      <c r="A12" s="12">
        <v>10</v>
      </c>
      <c r="B12" s="7" t="s">
        <v>132</v>
      </c>
      <c r="C12" s="7" t="s">
        <v>133</v>
      </c>
      <c r="D12" s="8">
        <v>3</v>
      </c>
      <c r="E12" s="8">
        <v>-1</v>
      </c>
    </row>
    <row r="13" spans="1:5">
      <c r="A13" s="12">
        <v>11</v>
      </c>
      <c r="B13" s="7" t="s">
        <v>134</v>
      </c>
      <c r="C13" s="7" t="s">
        <v>135</v>
      </c>
      <c r="D13" s="10">
        <v>1</v>
      </c>
      <c r="E13" s="10">
        <v>-7</v>
      </c>
    </row>
  </sheetData>
  <pageMargins left="0.51180555555555562" right="0.51180555555555562" top="0.78749999999999998" bottom="0.78749999999999998" header="0.31527777777777777" footer="0.31527777777777777"/>
  <pageSetup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="80" workbookViewId="0">
      <selection activeCell="C12" sqref="C12"/>
    </sheetView>
  </sheetViews>
  <sheetFormatPr defaultRowHeight="12.75"/>
  <cols>
    <col min="1" max="1" width="30.7109375" style="23" customWidth="1"/>
    <col min="2" max="2" width="9.140625" style="23"/>
    <col min="3" max="3" width="30.7109375" style="22" customWidth="1"/>
    <col min="4" max="16384" width="9.140625" style="21"/>
  </cols>
  <sheetData>
    <row r="1" spans="1:3" s="25" customFormat="1" ht="30" customHeight="1">
      <c r="A1" s="27" t="s">
        <v>166</v>
      </c>
    </row>
    <row r="2" spans="1:3" s="22" customFormat="1" ht="30" customHeight="1"/>
    <row r="3" spans="1:3" s="22" customFormat="1" ht="30" customHeight="1">
      <c r="A3" s="27" t="s">
        <v>165</v>
      </c>
      <c r="B3" s="28" t="s">
        <v>164</v>
      </c>
      <c r="C3" s="27" t="s">
        <v>163</v>
      </c>
    </row>
    <row r="4" spans="1:3" s="22" customFormat="1" ht="30" customHeight="1">
      <c r="A4" s="26" t="s">
        <v>162</v>
      </c>
      <c r="B4" s="26" t="s">
        <v>161</v>
      </c>
      <c r="C4" s="26" t="s">
        <v>160</v>
      </c>
    </row>
    <row r="5" spans="1:3" s="22" customFormat="1" ht="30" customHeight="1">
      <c r="A5" s="26" t="s">
        <v>159</v>
      </c>
      <c r="B5" s="26" t="s">
        <v>158</v>
      </c>
      <c r="C5" s="26" t="s">
        <v>157</v>
      </c>
    </row>
    <row r="6" spans="1:3" s="22" customFormat="1" ht="30" customHeight="1">
      <c r="A6" s="26" t="s">
        <v>156</v>
      </c>
      <c r="B6" s="26" t="s">
        <v>155</v>
      </c>
      <c r="C6" s="26" t="s">
        <v>154</v>
      </c>
    </row>
    <row r="7" spans="1:3" s="22" customFormat="1" ht="30" customHeight="1">
      <c r="A7" s="26" t="s">
        <v>153</v>
      </c>
      <c r="B7" s="26" t="s">
        <v>152</v>
      </c>
      <c r="C7" s="26" t="s">
        <v>151</v>
      </c>
    </row>
    <row r="8" spans="1:3" s="22" customFormat="1" ht="30" customHeight="1">
      <c r="A8" s="26" t="s">
        <v>150</v>
      </c>
      <c r="B8" s="26" t="s">
        <v>149</v>
      </c>
      <c r="C8" s="26" t="s">
        <v>148</v>
      </c>
    </row>
    <row r="9" spans="1:3" s="22" customFormat="1" ht="30" customHeight="1">
      <c r="A9" s="26" t="s">
        <v>147</v>
      </c>
      <c r="B9" s="26" t="s">
        <v>146</v>
      </c>
      <c r="C9" s="26" t="s">
        <v>145</v>
      </c>
    </row>
    <row r="10" spans="1:3" s="22" customFormat="1" ht="30" customHeight="1">
      <c r="A10" s="26" t="s">
        <v>144</v>
      </c>
      <c r="B10" s="26" t="s">
        <v>143</v>
      </c>
      <c r="C10" s="26" t="s">
        <v>142</v>
      </c>
    </row>
    <row r="11" spans="1:3" s="22" customFormat="1" ht="30" customHeight="1">
      <c r="A11" s="26" t="s">
        <v>141</v>
      </c>
      <c r="B11" s="26" t="s">
        <v>140</v>
      </c>
      <c r="C11" s="26" t="s">
        <v>139</v>
      </c>
    </row>
    <row r="12" spans="1:3" s="22" customFormat="1" ht="30" customHeight="1">
      <c r="A12" s="26" t="s">
        <v>138</v>
      </c>
      <c r="B12" s="26" t="s">
        <v>137</v>
      </c>
      <c r="C12" s="26" t="s">
        <v>136</v>
      </c>
    </row>
    <row r="13" spans="1:3" s="22" customFormat="1" ht="30" customHeight="1">
      <c r="C13" s="25"/>
    </row>
    <row r="14" spans="1:3" s="22" customFormat="1" ht="30" customHeight="1"/>
    <row r="15" spans="1:3" s="22" customFormat="1" ht="30" customHeight="1"/>
    <row r="20" spans="3:3" s="21" customFormat="1">
      <c r="C20" s="24"/>
    </row>
    <row r="21" spans="3:3" s="21" customFormat="1">
      <c r="C21" s="24"/>
    </row>
    <row r="22" spans="3:3" s="21" customFormat="1">
      <c r="C22" s="24"/>
    </row>
    <row r="23" spans="3:3" s="21" customFormat="1">
      <c r="C23" s="24"/>
    </row>
    <row r="24" spans="3:3" s="21" customFormat="1">
      <c r="C24" s="24"/>
    </row>
    <row r="25" spans="3:3" s="21" customFormat="1">
      <c r="C25" s="24"/>
    </row>
    <row r="26" spans="3:3" s="21" customFormat="1">
      <c r="C26" s="24"/>
    </row>
    <row r="27" spans="3:3" s="21" customFormat="1">
      <c r="C27" s="24"/>
    </row>
    <row r="28" spans="3:3" s="21" customFormat="1">
      <c r="C28" s="24"/>
    </row>
    <row r="29" spans="3:3" s="21" customFormat="1">
      <c r="C29" s="24"/>
    </row>
  </sheetData>
  <pageMargins left="0.39370078740157483" right="0.39370078740157483" top="1.299212598425197" bottom="0.98425196850393704" header="0.51181102362204722" footer="0.51181102362204722"/>
  <pageSetup orientation="landscape" horizontalDpi="4294967293" verticalDpi="300" r:id="rId1"/>
  <headerFooter alignWithMargins="0">
    <oddHeader>&amp;L&amp;G&amp;C&amp;"Arial,Negrito"&amp;28COPA SÃO PAULO
SERIE&amp;R&amp;"Arial,Negrito"AVENIDA CASA VERDE
XX/XX/XX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zoomScale="85" workbookViewId="0">
      <pane ySplit="1" topLeftCell="A3" activePane="bottomLeft" state="frozen"/>
      <selection activeCell="A102" sqref="A102"/>
      <selection pane="bottomLeft" activeCell="N15" sqref="N15"/>
    </sheetView>
  </sheetViews>
  <sheetFormatPr defaultRowHeight="12.75"/>
  <cols>
    <col min="1" max="1" width="5.7109375" style="29" customWidth="1"/>
    <col min="2" max="2" width="7.85546875" style="29" customWidth="1"/>
    <col min="3" max="3" width="7.5703125" style="29" customWidth="1"/>
    <col min="4" max="4" width="7.7109375" style="29" customWidth="1"/>
    <col min="5" max="5" width="8.7109375" style="29" customWidth="1"/>
    <col min="6" max="7" width="20.7109375" style="29" customWidth="1"/>
    <col min="8" max="8" width="9" style="29" customWidth="1"/>
    <col min="9" max="9" width="18" style="29" customWidth="1"/>
    <col min="10" max="11" width="4.7109375" style="29" customWidth="1"/>
    <col min="12" max="16384" width="9.140625" style="29"/>
  </cols>
  <sheetData>
    <row r="1" spans="1:11" s="30" customFormat="1">
      <c r="A1" s="30" t="s">
        <v>173</v>
      </c>
      <c r="B1" s="30" t="s">
        <v>172</v>
      </c>
      <c r="C1" s="30" t="s">
        <v>171</v>
      </c>
      <c r="D1" s="30" t="s">
        <v>170</v>
      </c>
      <c r="E1" s="30" t="s">
        <v>31</v>
      </c>
      <c r="F1" s="30" t="s">
        <v>168</v>
      </c>
      <c r="G1" s="30" t="s">
        <v>169</v>
      </c>
      <c r="H1" s="30" t="s">
        <v>3</v>
      </c>
      <c r="I1" s="30" t="s">
        <v>168</v>
      </c>
      <c r="J1" s="35" t="s">
        <v>167</v>
      </c>
      <c r="K1" s="34"/>
    </row>
    <row r="2" spans="1:11" s="30" customFormat="1">
      <c r="F2" s="30" t="str">
        <f>'Desafio do Interior SP'!C$4</f>
        <v>Pedro</v>
      </c>
      <c r="J2" s="33"/>
      <c r="K2" s="22"/>
    </row>
    <row r="3" spans="1:11" s="30" customFormat="1">
      <c r="J3" s="33"/>
      <c r="K3" s="22"/>
    </row>
    <row r="4" spans="1:11" s="23" customFormat="1">
      <c r="A4" s="23">
        <f>IF('Jogos (2)'!G$12&lt;" ",0,1)</f>
        <v>1</v>
      </c>
      <c r="B4" s="23">
        <f>IF(J4&gt;K4,1,0)</f>
        <v>1</v>
      </c>
      <c r="C4" s="23">
        <f>IF(J4=K4,1,0)</f>
        <v>0</v>
      </c>
      <c r="D4" s="23">
        <f>IF(J4&lt;K4,1,0)</f>
        <v>0</v>
      </c>
      <c r="E4" s="23" t="str">
        <f>'Desafio do Interior SP'!B$4</f>
        <v>R1</v>
      </c>
      <c r="F4" s="32" t="str">
        <f>'Desafio do Interior SP'!A$4</f>
        <v>Taubate</v>
      </c>
      <c r="G4" s="23" t="str">
        <f>'Desafio do Interior SP'!C$7</f>
        <v>Raphael</v>
      </c>
      <c r="H4" s="23" t="str">
        <f>'Desafio do Interior SP'!B$7</f>
        <v>R4</v>
      </c>
      <c r="I4" s="23" t="str">
        <f>'Desafio do Interior SP'!A$7</f>
        <v>Bragantino</v>
      </c>
      <c r="J4" s="23">
        <f>'Jogos (2)'!E$12</f>
        <v>2</v>
      </c>
      <c r="K4" s="23">
        <f>'Jogos (2)'!C$12</f>
        <v>0</v>
      </c>
    </row>
    <row r="5" spans="1:11" s="23" customFormat="1">
      <c r="A5" s="23">
        <f>IF('Jogos (2)'!G$23&lt;" ",0,1)</f>
        <v>1</v>
      </c>
      <c r="B5" s="23">
        <f>IF(J5&gt;K5,1,0)</f>
        <v>0</v>
      </c>
      <c r="C5" s="23">
        <f>IF(J5=K5,1,0)</f>
        <v>1</v>
      </c>
      <c r="D5" s="23">
        <f>IF(J5&lt;K5,1,0)</f>
        <v>0</v>
      </c>
      <c r="E5" s="23" t="str">
        <f>'Desafio do Interior SP'!B$4</f>
        <v>R1</v>
      </c>
      <c r="F5" s="32" t="str">
        <f>'Desafio do Interior SP'!A$4</f>
        <v>Taubate</v>
      </c>
      <c r="G5" s="23" t="str">
        <f>'Desafio do Interior SP'!C$9</f>
        <v>Marcos Veloso</v>
      </c>
      <c r="H5" s="23" t="str">
        <f>'Desafio do Interior SP'!B$9</f>
        <v>R6</v>
      </c>
      <c r="I5" s="23" t="str">
        <f>'Desafio do Interior SP'!A$9</f>
        <v>XV Jau</v>
      </c>
      <c r="J5" s="23">
        <f>'Jogos (2)'!C$23</f>
        <v>2</v>
      </c>
      <c r="K5" s="23">
        <f>'Jogos (2)'!E$23</f>
        <v>2</v>
      </c>
    </row>
    <row r="6" spans="1:11" s="23" customFormat="1">
      <c r="A6" s="23">
        <f>IF('Jogos (2)'!G$37&lt;" ",0,1)</f>
        <v>1</v>
      </c>
      <c r="B6" s="23">
        <f>IF(J6&gt;K6,1,0)</f>
        <v>0</v>
      </c>
      <c r="C6" s="23">
        <f>IF(J6=K6,1,0)</f>
        <v>1</v>
      </c>
      <c r="D6" s="23">
        <f>IF(J6&lt;K6,1,0)</f>
        <v>0</v>
      </c>
      <c r="E6" s="23" t="str">
        <f>'Desafio do Interior SP'!B$4</f>
        <v>R1</v>
      </c>
      <c r="F6" s="32" t="str">
        <f>'Desafio do Interior SP'!A$4</f>
        <v>Taubate</v>
      </c>
      <c r="G6" s="23" t="str">
        <f>'Desafio do Interior SP'!C$11</f>
        <v>Alexandre Baez</v>
      </c>
      <c r="H6" s="23" t="str">
        <f>'Desafio do Interior SP'!B$11</f>
        <v>R8</v>
      </c>
      <c r="I6" s="23" t="str">
        <f>'Desafio do Interior SP'!A$11</f>
        <v>Matonense</v>
      </c>
      <c r="J6" s="23">
        <f>'Jogos (2)'!E$37</f>
        <v>2</v>
      </c>
      <c r="K6" s="23">
        <f>'Jogos (2)'!C$37</f>
        <v>2</v>
      </c>
    </row>
    <row r="7" spans="1:11" s="23" customFormat="1">
      <c r="A7" s="23">
        <f>IF('Jogos (2)'!O$12&lt;" ",0,1)</f>
        <v>1</v>
      </c>
      <c r="B7" s="23">
        <f>IF(J7&gt;K7,1,0)</f>
        <v>1</v>
      </c>
      <c r="C7" s="23">
        <f>IF(J7=K7,1,0)</f>
        <v>0</v>
      </c>
      <c r="D7" s="23">
        <f>IF(J7&lt;K7,1,0)</f>
        <v>0</v>
      </c>
      <c r="E7" s="23" t="str">
        <f>'Desafio do Interior SP'!B$4</f>
        <v>R1</v>
      </c>
      <c r="F7" s="32" t="str">
        <f>'Desafio do Interior SP'!A$4</f>
        <v>Taubate</v>
      </c>
      <c r="G7" s="23" t="str">
        <f>'Desafio do Interior SP'!C$12</f>
        <v>Gerson</v>
      </c>
      <c r="H7" s="23" t="str">
        <f>'Desafio do Interior SP'!B$12</f>
        <v>R9</v>
      </c>
      <c r="I7" s="23" t="str">
        <f>'Desafio do Interior SP'!A$12</f>
        <v>Ponte Preta</v>
      </c>
      <c r="J7" s="23">
        <f>'Jogos (2)'!K$12</f>
        <v>2</v>
      </c>
      <c r="K7" s="23">
        <f>'Jogos (2)'!M$12</f>
        <v>1</v>
      </c>
    </row>
    <row r="8" spans="1:11" s="23" customFormat="1">
      <c r="A8" s="23">
        <f>IF('Jogos (2)'!O$26&lt;" ",0,1)</f>
        <v>1</v>
      </c>
      <c r="B8" s="23">
        <f>IF(J8&gt;K8,1,0)</f>
        <v>1</v>
      </c>
      <c r="C8" s="23">
        <f>IF(J8=K8,1,0)</f>
        <v>0</v>
      </c>
      <c r="D8" s="23">
        <f>IF(J8&lt;K8,1,0)</f>
        <v>0</v>
      </c>
      <c r="E8" s="23" t="str">
        <f>'Desafio do Interior SP'!B$4</f>
        <v>R1</v>
      </c>
      <c r="F8" s="32" t="str">
        <f>'Desafio do Interior SP'!A$4</f>
        <v>Taubate</v>
      </c>
      <c r="G8" s="23" t="str">
        <f>'Desafio do Interior SP'!C$10</f>
        <v>Paulo Fuzaro</v>
      </c>
      <c r="H8" s="23" t="str">
        <f>'Desafio do Interior SP'!B$10</f>
        <v>R7</v>
      </c>
      <c r="I8" s="23" t="str">
        <f>'Desafio do Interior SP'!A$10</f>
        <v>Ituano</v>
      </c>
      <c r="J8" s="23">
        <f>'Jogos (2)'!M$26</f>
        <v>3</v>
      </c>
      <c r="K8" s="23">
        <f>'Jogos (2)'!K$26</f>
        <v>2</v>
      </c>
    </row>
    <row r="9" spans="1:11" s="23" customFormat="1">
      <c r="A9" s="23">
        <f>IF('Jogos (2)'!O$40&lt;" ",0,1)</f>
        <v>1</v>
      </c>
      <c r="B9" s="23">
        <f>IF(J9&gt;K9,1,0)</f>
        <v>1</v>
      </c>
      <c r="C9" s="23">
        <f>IF(J9=K9,1,0)</f>
        <v>0</v>
      </c>
      <c r="D9" s="23">
        <f>IF(J9&lt;K9,1,0)</f>
        <v>0</v>
      </c>
      <c r="E9" s="23" t="str">
        <f>'Desafio do Interior SP'!B$4</f>
        <v>R1</v>
      </c>
      <c r="F9" s="32" t="str">
        <f>'Desafio do Interior SP'!A$4</f>
        <v>Taubate</v>
      </c>
      <c r="G9" s="23" t="str">
        <f>'Desafio do Interior SP'!C$8</f>
        <v>Israel</v>
      </c>
      <c r="H9" s="23" t="str">
        <f>'Desafio do Interior SP'!B$8</f>
        <v>R5</v>
      </c>
      <c r="I9" s="23" t="str">
        <f>'Desafio do Interior SP'!A$8</f>
        <v>Linense</v>
      </c>
      <c r="J9" s="23">
        <f>'Jogos (2)'!K$40</f>
        <v>3</v>
      </c>
      <c r="K9" s="23">
        <f>'Jogos (2)'!M$40</f>
        <v>1</v>
      </c>
    </row>
    <row r="10" spans="1:11" s="23" customFormat="1">
      <c r="A10" s="23">
        <f>IF('Jogos (2)'!W$12&lt;" ",0,1)</f>
        <v>1</v>
      </c>
      <c r="B10" s="23">
        <f>IF(J10&gt;K10,1,0)</f>
        <v>1</v>
      </c>
      <c r="C10" s="23">
        <f>IF(J10=K10,1,0)</f>
        <v>0</v>
      </c>
      <c r="D10" s="23">
        <f>IF(J10&lt;K10,1,0)</f>
        <v>0</v>
      </c>
      <c r="E10" s="23" t="str">
        <f>'Desafio do Interior SP'!B$4</f>
        <v>R1</v>
      </c>
      <c r="F10" s="32" t="str">
        <f>'Desafio do Interior SP'!A$4</f>
        <v>Taubate</v>
      </c>
      <c r="G10" s="23" t="str">
        <f>'Desafio do Interior SP'!C$6</f>
        <v>Willians</v>
      </c>
      <c r="H10" s="23" t="str">
        <f>'Desafio do Interior SP'!B$6</f>
        <v>R3</v>
      </c>
      <c r="I10" s="23" t="str">
        <f>'Desafio do Interior SP'!A$6</f>
        <v>Sao Bernardo</v>
      </c>
      <c r="J10" s="23">
        <f>'Jogos (2)'!U$12</f>
        <v>5</v>
      </c>
      <c r="K10" s="23">
        <f>'Jogos (2)'!S$12</f>
        <v>0</v>
      </c>
    </row>
    <row r="11" spans="1:11" s="23" customFormat="1">
      <c r="A11" s="23">
        <f>IF('Jogos (2)'!W$40&lt;" ",0,1)</f>
        <v>1</v>
      </c>
      <c r="B11" s="23">
        <f>IF(J11&gt;K11,1,0)</f>
        <v>0</v>
      </c>
      <c r="C11" s="23">
        <f>IF(J11=K11,1,0)</f>
        <v>1</v>
      </c>
      <c r="D11" s="23">
        <f>IF(J11&lt;K11,1,0)</f>
        <v>0</v>
      </c>
      <c r="E11" s="23" t="str">
        <f>'Desafio do Interior SP'!B$4</f>
        <v>R1</v>
      </c>
      <c r="F11" s="32" t="str">
        <f>'Desafio do Interior SP'!A$4</f>
        <v>Taubate</v>
      </c>
      <c r="G11" s="23" t="str">
        <f>'Desafio do Interior SP'!C$5</f>
        <v>Piri</v>
      </c>
      <c r="H11" s="23" t="str">
        <f>'Desafio do Interior SP'!B$5</f>
        <v>R2</v>
      </c>
      <c r="I11" s="23" t="str">
        <f>'Desafio do Interior SP'!A$5</f>
        <v>Juventos</v>
      </c>
      <c r="J11" s="23">
        <f>'Jogos (2)'!S$40</f>
        <v>1</v>
      </c>
      <c r="K11" s="23">
        <f>'Jogos (2)'!U$40</f>
        <v>1</v>
      </c>
    </row>
    <row r="13" spans="1:11">
      <c r="A13" s="30">
        <f>SUM(A4:A12)</f>
        <v>8</v>
      </c>
      <c r="B13" s="30">
        <f>SUM(B4:B12)</f>
        <v>5</v>
      </c>
      <c r="C13" s="30">
        <f>SUM(C4:C12)</f>
        <v>3</v>
      </c>
      <c r="D13" s="30">
        <f>SUM(D4:D12)</f>
        <v>0</v>
      </c>
      <c r="E13" s="31"/>
      <c r="F13" s="31"/>
      <c r="G13" s="31"/>
      <c r="H13" s="31"/>
      <c r="I13" s="31"/>
      <c r="J13" s="30">
        <f>SUM(J4:J12)</f>
        <v>20</v>
      </c>
      <c r="K13" s="30">
        <f>SUM(K4:K12)</f>
        <v>9</v>
      </c>
    </row>
    <row r="14" spans="1:11">
      <c r="G14" s="23"/>
    </row>
    <row r="15" spans="1:11" s="30" customFormat="1">
      <c r="F15" s="30" t="str">
        <f>'Desafio do Interior SP'!C$5</f>
        <v>Piri</v>
      </c>
      <c r="J15" s="33"/>
      <c r="K15" s="22"/>
    </row>
    <row r="16" spans="1:11" s="30" customFormat="1">
      <c r="J16" s="33"/>
      <c r="K16" s="22"/>
    </row>
    <row r="17" spans="1:11" s="23" customFormat="1">
      <c r="A17" s="23">
        <f>IF('Jogos (2)'!G$26&lt;" ",0,1)</f>
        <v>1</v>
      </c>
      <c r="B17" s="23">
        <f>IF(J17&gt;K17,1,0)</f>
        <v>1</v>
      </c>
      <c r="C17" s="23">
        <f>IF(J17=K17,1,0)</f>
        <v>0</v>
      </c>
      <c r="D17" s="23">
        <f>IF(J17&lt;K17,1,0)</f>
        <v>0</v>
      </c>
      <c r="E17" s="23" t="str">
        <f>'Desafio do Interior SP'!B$5</f>
        <v>R2</v>
      </c>
      <c r="F17" s="32" t="str">
        <f>'Desafio do Interior SP'!A$5</f>
        <v>Juventos</v>
      </c>
      <c r="G17" s="23" t="str">
        <f>'Desafio do Interior SP'!C$7</f>
        <v>Raphael</v>
      </c>
      <c r="H17" s="23" t="str">
        <f>'Desafio do Interior SP'!B$7</f>
        <v>R4</v>
      </c>
      <c r="I17" s="23" t="str">
        <f>'Desafio do Interior SP'!A$7</f>
        <v>Bragantino</v>
      </c>
      <c r="J17" s="23">
        <f>'Jogos (2)'!C$26</f>
        <v>2</v>
      </c>
      <c r="K17" s="23">
        <f>'Jogos (2)'!E$26</f>
        <v>0</v>
      </c>
    </row>
    <row r="18" spans="1:11" s="23" customFormat="1">
      <c r="A18" s="23">
        <f>IF('Jogos (2)'!G$40&lt;" ",0,1)</f>
        <v>1</v>
      </c>
      <c r="B18" s="23">
        <f>IF(J18&gt;K18,1,0)</f>
        <v>1</v>
      </c>
      <c r="C18" s="23">
        <f>IF(J18=K18,1,0)</f>
        <v>0</v>
      </c>
      <c r="D18" s="23">
        <f>IF(J18&lt;K18,1,0)</f>
        <v>0</v>
      </c>
      <c r="E18" s="23" t="str">
        <f>'Desafio do Interior SP'!B$5</f>
        <v>R2</v>
      </c>
      <c r="F18" s="32" t="str">
        <f>'Desafio do Interior SP'!A$5</f>
        <v>Juventos</v>
      </c>
      <c r="G18" s="23" t="str">
        <f>'Desafio do Interior SP'!C$9</f>
        <v>Marcos Veloso</v>
      </c>
      <c r="H18" s="23" t="str">
        <f>'Desafio do Interior SP'!B$9</f>
        <v>R6</v>
      </c>
      <c r="I18" s="23" t="str">
        <f>'Desafio do Interior SP'!A$9</f>
        <v>XV Jau</v>
      </c>
      <c r="J18" s="23">
        <f>'Jogos (2)'!E$40</f>
        <v>2</v>
      </c>
      <c r="K18" s="23">
        <f>'Jogos (2)'!C$40</f>
        <v>1</v>
      </c>
    </row>
    <row r="19" spans="1:11" s="23" customFormat="1">
      <c r="A19" s="23">
        <f>IF('Jogos (2)'!O$6&lt;" ",0,1)</f>
        <v>1</v>
      </c>
      <c r="B19" s="23">
        <f>IF(J19&gt;K19,1,0)</f>
        <v>0</v>
      </c>
      <c r="C19" s="23">
        <f>IF(J19=K19,1,0)</f>
        <v>1</v>
      </c>
      <c r="D19" s="23">
        <f>IF(J19&lt;K19,1,0)</f>
        <v>0</v>
      </c>
      <c r="E19" s="23" t="str">
        <f>'Desafio do Interior SP'!B$5</f>
        <v>R2</v>
      </c>
      <c r="F19" s="32" t="str">
        <f>'Desafio do Interior SP'!A$5</f>
        <v>Juventos</v>
      </c>
      <c r="G19" s="23" t="str">
        <f>'Desafio do Interior SP'!C$11</f>
        <v>Alexandre Baez</v>
      </c>
      <c r="H19" s="23" t="str">
        <f>'Desafio do Interior SP'!B$11</f>
        <v>R8</v>
      </c>
      <c r="I19" s="23" t="str">
        <f>'Desafio do Interior SP'!A$11</f>
        <v>Matonense</v>
      </c>
      <c r="J19" s="23">
        <f>'Jogos (2)'!K$6</f>
        <v>0</v>
      </c>
      <c r="K19" s="23">
        <f>'Jogos (2)'!M$6</f>
        <v>0</v>
      </c>
    </row>
    <row r="20" spans="1:11" s="23" customFormat="1">
      <c r="A20" s="23">
        <f>IF('Jogos (2)'!O$20&lt;" ",0,1)</f>
        <v>1</v>
      </c>
      <c r="B20" s="23">
        <f>IF(J20&gt;K20,1,0)</f>
        <v>1</v>
      </c>
      <c r="C20" s="23">
        <f>IF(J20=K20,1,0)</f>
        <v>0</v>
      </c>
      <c r="D20" s="23">
        <f>IF(J20&lt;K20,1,0)</f>
        <v>0</v>
      </c>
      <c r="E20" s="23" t="str">
        <f>'Desafio do Interior SP'!B$5</f>
        <v>R2</v>
      </c>
      <c r="F20" s="32" t="str">
        <f>'Desafio do Interior SP'!A$5</f>
        <v>Juventos</v>
      </c>
      <c r="G20" s="23" t="str">
        <f>'Desafio do Interior SP'!C$12</f>
        <v>Gerson</v>
      </c>
      <c r="H20" s="23" t="str">
        <f>'Desafio do Interior SP'!B$12</f>
        <v>R9</v>
      </c>
      <c r="I20" s="23" t="str">
        <f>'Desafio do Interior SP'!A$12</f>
        <v>Ponte Preta</v>
      </c>
      <c r="J20" s="23">
        <f>'Jogos (2)'!M$20</f>
        <v>5</v>
      </c>
      <c r="K20" s="23">
        <f>'Jogos (2)'!K$20</f>
        <v>4</v>
      </c>
    </row>
    <row r="21" spans="1:11" s="23" customFormat="1">
      <c r="A21" s="23">
        <f>IF('Jogos (2)'!O$37&lt;" ",0,1)</f>
        <v>1</v>
      </c>
      <c r="B21" s="23">
        <f>IF(J21&gt;K21,1,0)</f>
        <v>0</v>
      </c>
      <c r="C21" s="23">
        <f>IF(J21=K21,1,0)</f>
        <v>0</v>
      </c>
      <c r="D21" s="23">
        <f>IF(J21&lt;K21,1,0)</f>
        <v>1</v>
      </c>
      <c r="E21" s="23" t="str">
        <f>'Desafio do Interior SP'!B$5</f>
        <v>R2</v>
      </c>
      <c r="F21" s="32" t="str">
        <f>'Desafio do Interior SP'!A$5</f>
        <v>Juventos</v>
      </c>
      <c r="G21" s="23" t="str">
        <f>'Desafio do Interior SP'!C$10</f>
        <v>Paulo Fuzaro</v>
      </c>
      <c r="H21" s="23" t="str">
        <f>'Desafio do Interior SP'!B$10</f>
        <v>R7</v>
      </c>
      <c r="I21" s="23" t="str">
        <f>'Desafio do Interior SP'!A$10</f>
        <v>Ituano</v>
      </c>
      <c r="J21" s="23">
        <f>'Jogos (2)'!K$37</f>
        <v>0</v>
      </c>
      <c r="K21" s="23">
        <f>'Jogos (2)'!M$37</f>
        <v>1</v>
      </c>
    </row>
    <row r="22" spans="1:11" s="23" customFormat="1">
      <c r="A22" s="23">
        <f>IF('Jogos (2)'!W$9&lt;" ",0,1)</f>
        <v>1</v>
      </c>
      <c r="B22" s="23">
        <f>IF(J22&gt;K22,1,0)</f>
        <v>0</v>
      </c>
      <c r="C22" s="23">
        <f>IF(J22=K22,1,0)</f>
        <v>1</v>
      </c>
      <c r="D22" s="23">
        <f>IF(J22&lt;K22,1,0)</f>
        <v>0</v>
      </c>
      <c r="E22" s="23" t="str">
        <f>'Desafio do Interior SP'!B$5</f>
        <v>R2</v>
      </c>
      <c r="F22" s="32" t="str">
        <f>'Desafio do Interior SP'!A$5</f>
        <v>Juventos</v>
      </c>
      <c r="G22" s="23" t="str">
        <f>'Desafio do Interior SP'!C$8</f>
        <v>Israel</v>
      </c>
      <c r="H22" s="23" t="str">
        <f>'Desafio do Interior SP'!B$8</f>
        <v>R5</v>
      </c>
      <c r="I22" s="23" t="str">
        <f>'Desafio do Interior SP'!A$8</f>
        <v>Linense</v>
      </c>
      <c r="J22" s="23">
        <f>'Jogos (2)'!U$9</f>
        <v>1</v>
      </c>
      <c r="K22" s="23">
        <f>'Jogos (2)'!S$9</f>
        <v>1</v>
      </c>
    </row>
    <row r="23" spans="1:11" s="23" customFormat="1">
      <c r="A23" s="23">
        <f>IF('Jogos (2)'!W$26&lt;" ",0,1)</f>
        <v>1</v>
      </c>
      <c r="B23" s="23">
        <f>IF(J23&gt;K23,1,0)</f>
        <v>1</v>
      </c>
      <c r="C23" s="23">
        <f>IF(J23=K23,1,0)</f>
        <v>0</v>
      </c>
      <c r="D23" s="23">
        <f>IF(J23&lt;K23,1,0)</f>
        <v>0</v>
      </c>
      <c r="E23" s="23" t="str">
        <f>'Desafio do Interior SP'!B$5</f>
        <v>R2</v>
      </c>
      <c r="F23" s="32" t="str">
        <f>'Desafio do Interior SP'!A$5</f>
        <v>Juventos</v>
      </c>
      <c r="G23" s="23" t="str">
        <f>'Desafio do Interior SP'!C$6</f>
        <v>Willians</v>
      </c>
      <c r="H23" s="23" t="str">
        <f>'Desafio do Interior SP'!B$6</f>
        <v>R3</v>
      </c>
      <c r="I23" s="23" t="str">
        <f>'Desafio do Interior SP'!A$6</f>
        <v>Sao Bernardo</v>
      </c>
      <c r="J23" s="23">
        <f>'Jogos (2)'!S$26</f>
        <v>4</v>
      </c>
      <c r="K23" s="23">
        <f>'Jogos (2)'!U$26</f>
        <v>1</v>
      </c>
    </row>
    <row r="24" spans="1:11" s="23" customFormat="1">
      <c r="A24" s="23">
        <f>IF('Jogos (2)'!W$40&lt;" ",0,1)</f>
        <v>1</v>
      </c>
      <c r="B24" s="23">
        <f>IF(J24&gt;K24,1,0)</f>
        <v>0</v>
      </c>
      <c r="C24" s="23">
        <f>IF(J24=K24,1,0)</f>
        <v>1</v>
      </c>
      <c r="D24" s="23">
        <f>IF(J24&lt;K24,1,0)</f>
        <v>0</v>
      </c>
      <c r="E24" s="23" t="str">
        <f>'Desafio do Interior SP'!B$5</f>
        <v>R2</v>
      </c>
      <c r="F24" s="32" t="str">
        <f>'Desafio do Interior SP'!A$5</f>
        <v>Juventos</v>
      </c>
      <c r="G24" s="23" t="str">
        <f>'Desafio do Interior SP'!C$4</f>
        <v>Pedro</v>
      </c>
      <c r="H24" s="23" t="str">
        <f>'Desafio do Interior SP'!B$4</f>
        <v>R1</v>
      </c>
      <c r="I24" s="23" t="str">
        <f>'Desafio do Interior SP'!A$4</f>
        <v>Taubate</v>
      </c>
      <c r="J24" s="23">
        <f>'Jogos (2)'!U$40</f>
        <v>1</v>
      </c>
      <c r="K24" s="23">
        <f>'Jogos (2)'!S$40</f>
        <v>1</v>
      </c>
    </row>
    <row r="26" spans="1:11">
      <c r="A26" s="30">
        <f>SUM(A17:A25)</f>
        <v>8</v>
      </c>
      <c r="B26" s="30">
        <f>SUM(B17:B25)</f>
        <v>4</v>
      </c>
      <c r="C26" s="30">
        <f>SUM(C17:C25)</f>
        <v>3</v>
      </c>
      <c r="D26" s="30">
        <f>SUM(D17:D25)</f>
        <v>1</v>
      </c>
      <c r="E26" s="31"/>
      <c r="F26" s="31"/>
      <c r="G26" s="31"/>
      <c r="H26" s="31"/>
      <c r="I26" s="31"/>
      <c r="J26" s="30">
        <f>SUM(J17:J25)</f>
        <v>15</v>
      </c>
      <c r="K26" s="30">
        <f>SUM(K17:K25)</f>
        <v>9</v>
      </c>
    </row>
    <row r="28" spans="1:11" s="30" customFormat="1">
      <c r="F28" s="30" t="str">
        <f>'Desafio do Interior SP'!C$6</f>
        <v>Willians</v>
      </c>
      <c r="J28" s="33"/>
      <c r="K28" s="22"/>
    </row>
    <row r="29" spans="1:11" s="30" customFormat="1">
      <c r="J29" s="33"/>
      <c r="K29" s="22"/>
    </row>
    <row r="30" spans="1:11" s="23" customFormat="1">
      <c r="A30" s="23">
        <f>IF('Jogos (2)'!G$9&lt;" ",0,1)</f>
        <v>1</v>
      </c>
      <c r="B30" s="23">
        <f>IF(J30&gt;K30,1,0)</f>
        <v>0</v>
      </c>
      <c r="C30" s="23">
        <f>IF(J30=K30,1,0)</f>
        <v>0</v>
      </c>
      <c r="D30" s="23">
        <f>IF(J30&lt;K30,1,0)</f>
        <v>1</v>
      </c>
      <c r="E30" s="23" t="str">
        <f>'Desafio do Interior SP'!B$6</f>
        <v>R3</v>
      </c>
      <c r="F30" s="32" t="str">
        <f>'Desafio do Interior SP'!A$6</f>
        <v>Sao Bernardo</v>
      </c>
      <c r="G30" s="23" t="str">
        <f>'Desafio do Interior SP'!C$9</f>
        <v>Marcos Veloso</v>
      </c>
      <c r="H30" s="23" t="str">
        <f>'Desafio do Interior SP'!B$9</f>
        <v>R6</v>
      </c>
      <c r="I30" s="23" t="str">
        <f>'Desafio do Interior SP'!A$9</f>
        <v>XV Jau</v>
      </c>
      <c r="J30" s="23">
        <f>'Jogos (2)'!E$9</f>
        <v>0</v>
      </c>
      <c r="K30" s="23">
        <f>'Jogos (2)'!C$9</f>
        <v>1</v>
      </c>
    </row>
    <row r="31" spans="1:11" s="23" customFormat="1">
      <c r="A31" s="23">
        <f>IF('Jogos (2)'!G$20&lt;" ",0,1)</f>
        <v>1</v>
      </c>
      <c r="B31" s="23">
        <f>IF(J31&gt;K31,1,0)</f>
        <v>0</v>
      </c>
      <c r="C31" s="23">
        <f>IF(J31=K31,1,0)</f>
        <v>0</v>
      </c>
      <c r="D31" s="23">
        <f>IF(J31&lt;K31,1,0)</f>
        <v>1</v>
      </c>
      <c r="E31" s="23" t="str">
        <f>'Desafio do Interior SP'!B$6</f>
        <v>R3</v>
      </c>
      <c r="F31" s="32" t="str">
        <f>'Desafio do Interior SP'!A$6</f>
        <v>Sao Bernardo</v>
      </c>
      <c r="G31" s="23" t="str">
        <f>'Desafio do Interior SP'!C$11</f>
        <v>Alexandre Baez</v>
      </c>
      <c r="H31" s="23" t="str">
        <f>'Desafio do Interior SP'!B$11</f>
        <v>R8</v>
      </c>
      <c r="I31" s="23" t="str">
        <f>'Desafio do Interior SP'!A$11</f>
        <v>Matonense</v>
      </c>
      <c r="J31" s="23">
        <f>'Jogos (2)'!C$20</f>
        <v>0</v>
      </c>
      <c r="K31" s="23">
        <f>'Jogos (2)'!E$20</f>
        <v>1</v>
      </c>
    </row>
    <row r="32" spans="1:11" s="23" customFormat="1">
      <c r="A32" s="23">
        <f>IF('Jogos (2)'!G$34&lt;" ",0,1)</f>
        <v>1</v>
      </c>
      <c r="B32" s="23">
        <f>IF(J32&gt;K32,1,0)</f>
        <v>0</v>
      </c>
      <c r="C32" s="23">
        <f>IF(J32=K32,1,0)</f>
        <v>0</v>
      </c>
      <c r="D32" s="23">
        <f>IF(J32&lt;K32,1,0)</f>
        <v>1</v>
      </c>
      <c r="E32" s="23" t="str">
        <f>'Desafio do Interior SP'!B$6</f>
        <v>R3</v>
      </c>
      <c r="F32" s="32" t="str">
        <f>'Desafio do Interior SP'!A$6</f>
        <v>Sao Bernardo</v>
      </c>
      <c r="G32" s="23" t="str">
        <f>'Desafio do Interior SP'!C$12</f>
        <v>Gerson</v>
      </c>
      <c r="H32" s="23" t="str">
        <f>'Desafio do Interior SP'!B$12</f>
        <v>R9</v>
      </c>
      <c r="I32" s="23" t="str">
        <f>'Desafio do Interior SP'!A$12</f>
        <v>Ponte Preta</v>
      </c>
      <c r="J32" s="23">
        <f>'Jogos (2)'!E$34</f>
        <v>1</v>
      </c>
      <c r="K32" s="23">
        <f>'Jogos (2)'!C$34</f>
        <v>4</v>
      </c>
    </row>
    <row r="33" spans="1:11" s="23" customFormat="1">
      <c r="A33" s="23">
        <f>IF('Jogos (2)'!O$9&lt;" ",0,1)</f>
        <v>1</v>
      </c>
      <c r="B33" s="23">
        <f>IF(J33&gt;K33,1,0)</f>
        <v>0</v>
      </c>
      <c r="C33" s="23">
        <f>IF(J33=K33,1,0)</f>
        <v>0</v>
      </c>
      <c r="D33" s="23">
        <f>IF(J33&lt;K33,1,0)</f>
        <v>1</v>
      </c>
      <c r="E33" s="23" t="str">
        <f>'Desafio do Interior SP'!B$6</f>
        <v>R3</v>
      </c>
      <c r="F33" s="32" t="str">
        <f>'Desafio do Interior SP'!A$6</f>
        <v>Sao Bernardo</v>
      </c>
      <c r="G33" s="23" t="str">
        <f>'Desafio do Interior SP'!C$10</f>
        <v>Paulo Fuzaro</v>
      </c>
      <c r="H33" s="23" t="str">
        <f>'Desafio do Interior SP'!B$10</f>
        <v>R7</v>
      </c>
      <c r="I33" s="23" t="str">
        <f>'Desafio do Interior SP'!A$10</f>
        <v>Ituano</v>
      </c>
      <c r="J33" s="23">
        <f>'Jogos (2)'!K$9</f>
        <v>0</v>
      </c>
      <c r="K33" s="23">
        <f>'Jogos (2)'!M$9</f>
        <v>1</v>
      </c>
    </row>
    <row r="34" spans="1:11" s="23" customFormat="1">
      <c r="A34" s="23">
        <f>IF('Jogos (2)'!O$23&lt;" ",0,1)</f>
        <v>1</v>
      </c>
      <c r="B34" s="23">
        <f>IF(J34&gt;K34,1,0)</f>
        <v>0</v>
      </c>
      <c r="C34" s="23">
        <f>IF(J34=K34,1,0)</f>
        <v>1</v>
      </c>
      <c r="D34" s="23">
        <f>IF(J34&lt;K34,1,0)</f>
        <v>0</v>
      </c>
      <c r="E34" s="23" t="str">
        <f>'Desafio do Interior SP'!B$6</f>
        <v>R3</v>
      </c>
      <c r="F34" s="32" t="str">
        <f>'Desafio do Interior SP'!A$6</f>
        <v>Sao Bernardo</v>
      </c>
      <c r="G34" s="23" t="str">
        <f>'Desafio do Interior SP'!C$8</f>
        <v>Israel</v>
      </c>
      <c r="H34" s="23" t="str">
        <f>'Desafio do Interior SP'!B$8</f>
        <v>R5</v>
      </c>
      <c r="I34" s="23" t="str">
        <f>'Desafio do Interior SP'!A$8</f>
        <v>Linense</v>
      </c>
      <c r="J34" s="23">
        <f>'Jogos (2)'!M$23</f>
        <v>1</v>
      </c>
      <c r="K34" s="23">
        <f>'Jogos (2)'!K$23</f>
        <v>1</v>
      </c>
    </row>
    <row r="35" spans="1:11" s="23" customFormat="1">
      <c r="A35" s="23">
        <f>IF('Jogos (2)'!W$12&lt;" ",0,1)</f>
        <v>1</v>
      </c>
      <c r="B35" s="23">
        <f>IF(J35&gt;K35,1,0)</f>
        <v>0</v>
      </c>
      <c r="C35" s="23">
        <f>IF(J35=K35,1,0)</f>
        <v>0</v>
      </c>
      <c r="D35" s="23">
        <f>IF(J35&lt;K35,1,0)</f>
        <v>1</v>
      </c>
      <c r="E35" s="23" t="str">
        <f>'Desafio do Interior SP'!B$6</f>
        <v>R3</v>
      </c>
      <c r="F35" s="32" t="str">
        <f>'Desafio do Interior SP'!A$6</f>
        <v>Sao Bernardo</v>
      </c>
      <c r="G35" s="23" t="str">
        <f>'Desafio do Interior SP'!C$4</f>
        <v>Pedro</v>
      </c>
      <c r="H35" s="23" t="str">
        <f>'Desafio do Interior SP'!B$4</f>
        <v>R1</v>
      </c>
      <c r="I35" s="23" t="str">
        <f>'Desafio do Interior SP'!A$4</f>
        <v>Taubate</v>
      </c>
      <c r="J35" s="23">
        <f>'Jogos (2)'!S$12</f>
        <v>0</v>
      </c>
      <c r="K35" s="23">
        <f>'Jogos (2)'!U$12</f>
        <v>5</v>
      </c>
    </row>
    <row r="36" spans="1:11" s="23" customFormat="1">
      <c r="A36" s="23">
        <f>IF('Jogos (2)'!W$26&lt;" ",0,1)</f>
        <v>1</v>
      </c>
      <c r="B36" s="23">
        <f>IF(J36&gt;K36,1,0)</f>
        <v>0</v>
      </c>
      <c r="C36" s="23">
        <f>IF(J36=K36,1,0)</f>
        <v>0</v>
      </c>
      <c r="D36" s="23">
        <f>IF(J36&lt;K36,1,0)</f>
        <v>1</v>
      </c>
      <c r="E36" s="23" t="str">
        <f>'Desafio do Interior SP'!B$6</f>
        <v>R3</v>
      </c>
      <c r="F36" s="32" t="str">
        <f>'Desafio do Interior SP'!A$6</f>
        <v>Sao Bernardo</v>
      </c>
      <c r="G36" s="23" t="str">
        <f>'Desafio do Interior SP'!C$5</f>
        <v>Piri</v>
      </c>
      <c r="H36" s="23" t="str">
        <f>'Desafio do Interior SP'!B$5</f>
        <v>R2</v>
      </c>
      <c r="I36" s="23" t="str">
        <f>'Desafio do Interior SP'!A$5</f>
        <v>Juventos</v>
      </c>
      <c r="J36" s="23">
        <f>'Jogos (2)'!U$26</f>
        <v>1</v>
      </c>
      <c r="K36" s="23">
        <f>'Jogos (2)'!S$26</f>
        <v>4</v>
      </c>
    </row>
    <row r="37" spans="1:11" s="23" customFormat="1">
      <c r="A37" s="23">
        <f>IF('Jogos (2)'!W$37&lt;" ",0,1)</f>
        <v>1</v>
      </c>
      <c r="B37" s="23">
        <f>IF(J37&gt;K37,1,0)</f>
        <v>0</v>
      </c>
      <c r="C37" s="23">
        <f>IF(J37=K37,1,0)</f>
        <v>1</v>
      </c>
      <c r="D37" s="23">
        <f>IF(J37&lt;K37,1,0)</f>
        <v>0</v>
      </c>
      <c r="E37" s="23" t="str">
        <f>'Desafio do Interior SP'!B$6</f>
        <v>R3</v>
      </c>
      <c r="F37" s="32" t="str">
        <f>'Desafio do Interior SP'!A$6</f>
        <v>Sao Bernardo</v>
      </c>
      <c r="G37" s="23" t="str">
        <f>'Desafio do Interior SP'!C$7</f>
        <v>Raphael</v>
      </c>
      <c r="H37" s="23" t="str">
        <f>'Desafio do Interior SP'!B$7</f>
        <v>R4</v>
      </c>
      <c r="I37" s="23" t="str">
        <f>'Desafio do Interior SP'!A$7</f>
        <v>Bragantino</v>
      </c>
      <c r="J37" s="23">
        <f>'Jogos (2)'!S$37</f>
        <v>2</v>
      </c>
      <c r="K37" s="23">
        <f>'Jogos (2)'!U$37</f>
        <v>2</v>
      </c>
    </row>
    <row r="39" spans="1:11">
      <c r="A39" s="30">
        <f>SUM(A30:A38)</f>
        <v>8</v>
      </c>
      <c r="B39" s="30">
        <f>SUM(B30:B38)</f>
        <v>0</v>
      </c>
      <c r="C39" s="30">
        <f>SUM(C30:C38)</f>
        <v>2</v>
      </c>
      <c r="D39" s="30">
        <f>SUM(D30:D38)</f>
        <v>6</v>
      </c>
      <c r="E39" s="31"/>
      <c r="F39" s="31"/>
      <c r="G39" s="31"/>
      <c r="H39" s="31"/>
      <c r="I39" s="31"/>
      <c r="J39" s="30">
        <f>SUM(J30:J38)</f>
        <v>5</v>
      </c>
      <c r="K39" s="30">
        <f>SUM(K30:K38)</f>
        <v>19</v>
      </c>
    </row>
    <row r="41" spans="1:11" s="30" customFormat="1">
      <c r="F41" s="30" t="str">
        <f>'Desafio do Interior SP'!C$7</f>
        <v>Raphael</v>
      </c>
      <c r="J41" s="33"/>
      <c r="K41" s="22"/>
    </row>
    <row r="42" spans="1:11" s="30" customFormat="1">
      <c r="J42" s="33"/>
      <c r="K42" s="22"/>
    </row>
    <row r="43" spans="1:11" s="23" customFormat="1">
      <c r="A43" s="23">
        <f>IF('Jogos (2)'!G$12&lt;" ",0,1)</f>
        <v>1</v>
      </c>
      <c r="B43" s="23">
        <f>IF(J43&gt;K43,1,0)</f>
        <v>0</v>
      </c>
      <c r="C43" s="23">
        <f>IF(J43=K43,1,0)</f>
        <v>0</v>
      </c>
      <c r="D43" s="23">
        <f>IF(J43&lt;K43,1,0)</f>
        <v>1</v>
      </c>
      <c r="E43" s="23" t="str">
        <f>'Desafio do Interior SP'!B$7</f>
        <v>R4</v>
      </c>
      <c r="F43" s="32" t="str">
        <f>'Desafio do Interior SP'!A$7</f>
        <v>Bragantino</v>
      </c>
      <c r="G43" s="23" t="str">
        <f>'Desafio do Interior SP'!C$4</f>
        <v>Pedro</v>
      </c>
      <c r="H43" s="23" t="str">
        <f>'Desafio do Interior SP'!B$4</f>
        <v>R1</v>
      </c>
      <c r="I43" s="23" t="str">
        <f>'Desafio do Interior SP'!A$4</f>
        <v>Taubate</v>
      </c>
      <c r="J43" s="23">
        <f>'Jogos (2)'!C$12</f>
        <v>0</v>
      </c>
      <c r="K43" s="23">
        <f>'Jogos (2)'!E$12</f>
        <v>2</v>
      </c>
    </row>
    <row r="44" spans="1:11" s="23" customFormat="1">
      <c r="A44" s="23">
        <f>IF('Jogos (2)'!G$26&lt;" ",0,1)</f>
        <v>1</v>
      </c>
      <c r="B44" s="23">
        <f>IF(J44&gt;K44,1,0)</f>
        <v>0</v>
      </c>
      <c r="C44" s="23">
        <f>IF(J44=K44,1,0)</f>
        <v>0</v>
      </c>
      <c r="D44" s="23">
        <f>IF(J44&lt;K44,1,0)</f>
        <v>1</v>
      </c>
      <c r="E44" s="23" t="str">
        <f>'Desafio do Interior SP'!B$7</f>
        <v>R4</v>
      </c>
      <c r="F44" s="32" t="str">
        <f>'Desafio do Interior SP'!A$7</f>
        <v>Bragantino</v>
      </c>
      <c r="G44" s="23" t="str">
        <f>'Desafio do Interior SP'!C$5</f>
        <v>Piri</v>
      </c>
      <c r="H44" s="23" t="str">
        <f>'Desafio do Interior SP'!B$5</f>
        <v>R2</v>
      </c>
      <c r="I44" s="23" t="str">
        <f>'Desafio do Interior SP'!A$5</f>
        <v>Juventos</v>
      </c>
      <c r="J44" s="23">
        <f>'Jogos (2)'!E$26</f>
        <v>0</v>
      </c>
      <c r="K44" s="23">
        <f>'Jogos (2)'!C$26</f>
        <v>2</v>
      </c>
    </row>
    <row r="45" spans="1:11" s="23" customFormat="1">
      <c r="A45" s="23">
        <f>IF('Jogos (2)'!O$3&lt;" ",0,1)</f>
        <v>1</v>
      </c>
      <c r="B45" s="23">
        <f>IF(J45&gt;K45,1,0)</f>
        <v>0</v>
      </c>
      <c r="C45" s="23">
        <f>IF(J45=K45,1,0)</f>
        <v>0</v>
      </c>
      <c r="D45" s="23">
        <f>IF(J45&lt;K45,1,0)</f>
        <v>1</v>
      </c>
      <c r="E45" s="23" t="str">
        <f>'Desafio do Interior SP'!B$7</f>
        <v>R4</v>
      </c>
      <c r="F45" s="32" t="str">
        <f>'Desafio do Interior SP'!A$7</f>
        <v>Bragantino</v>
      </c>
      <c r="G45" s="23" t="str">
        <f>'Desafio do Interior SP'!C$9</f>
        <v>Marcos Veloso</v>
      </c>
      <c r="H45" s="23" t="str">
        <f>'Desafio do Interior SP'!B$9</f>
        <v>R6</v>
      </c>
      <c r="I45" s="23" t="str">
        <f>'Desafio do Interior SP'!A$9</f>
        <v>XV Jau</v>
      </c>
      <c r="J45" s="23">
        <f>'Jogos (2)'!K$3</f>
        <v>1</v>
      </c>
      <c r="K45" s="23">
        <f>'Jogos (2)'!M$3</f>
        <v>6</v>
      </c>
    </row>
    <row r="46" spans="1:11" s="23" customFormat="1">
      <c r="A46" s="23">
        <f>IF('Jogos (2)'!O$17&lt;" ",0,1)</f>
        <v>1</v>
      </c>
      <c r="B46" s="23">
        <f>IF(J46&gt;K46,1,0)</f>
        <v>0</v>
      </c>
      <c r="C46" s="23">
        <f>IF(J46=K46,1,0)</f>
        <v>0</v>
      </c>
      <c r="D46" s="23">
        <f>IF(J46&lt;K46,1,0)</f>
        <v>1</v>
      </c>
      <c r="E46" s="23" t="str">
        <f>'Desafio do Interior SP'!B$7</f>
        <v>R4</v>
      </c>
      <c r="F46" s="32" t="str">
        <f>'Desafio do Interior SP'!A$7</f>
        <v>Bragantino</v>
      </c>
      <c r="G46" s="23" t="str">
        <f>'Desafio do Interior SP'!C$11</f>
        <v>Alexandre Baez</v>
      </c>
      <c r="H46" s="23" t="str">
        <f>'Desafio do Interior SP'!B$11</f>
        <v>R8</v>
      </c>
      <c r="I46" s="23" t="str">
        <f>'Desafio do Interior SP'!A$11</f>
        <v>Matonense</v>
      </c>
      <c r="J46" s="23">
        <f>'Jogos (2)'!M$17</f>
        <v>1</v>
      </c>
      <c r="K46" s="23">
        <f>'Jogos (2)'!K$17</f>
        <v>4</v>
      </c>
    </row>
    <row r="47" spans="1:11" s="23" customFormat="1">
      <c r="A47" s="23">
        <f>IF('Jogos (2)'!O$34&lt;" ",0,1)</f>
        <v>1</v>
      </c>
      <c r="B47" s="23">
        <f>IF(J47&gt;K47,1,0)</f>
        <v>0</v>
      </c>
      <c r="C47" s="23">
        <f>IF(J47=K47,1,0)</f>
        <v>0</v>
      </c>
      <c r="D47" s="23">
        <f>IF(J47&lt;K47,1,0)</f>
        <v>1</v>
      </c>
      <c r="E47" s="23" t="str">
        <f>'Desafio do Interior SP'!B$7</f>
        <v>R4</v>
      </c>
      <c r="F47" s="32" t="str">
        <f>'Desafio do Interior SP'!A$7</f>
        <v>Bragantino</v>
      </c>
      <c r="G47" s="23" t="str">
        <f>'Desafio do Interior SP'!C$12</f>
        <v>Gerson</v>
      </c>
      <c r="H47" s="23" t="str">
        <f>'Desafio do Interior SP'!B$12</f>
        <v>R9</v>
      </c>
      <c r="I47" s="23" t="str">
        <f>'Desafio do Interior SP'!A$12</f>
        <v>Ponte Preta</v>
      </c>
      <c r="J47" s="23">
        <f>'Jogos (2)'!K$34</f>
        <v>1</v>
      </c>
      <c r="K47" s="23">
        <f>'Jogos (2)'!M$34</f>
        <v>2</v>
      </c>
    </row>
    <row r="48" spans="1:11" s="23" customFormat="1">
      <c r="A48" s="23">
        <f>IF('Jogos (2)'!W$6&lt;" ",0,1)</f>
        <v>1</v>
      </c>
      <c r="B48" s="23">
        <f>IF(J48&gt;K48,1,0)</f>
        <v>0</v>
      </c>
      <c r="C48" s="23">
        <f>IF(J48=K48,1,0)</f>
        <v>1</v>
      </c>
      <c r="D48" s="23">
        <f>IF(J48&lt;K48,1,0)</f>
        <v>0</v>
      </c>
      <c r="E48" s="23" t="str">
        <f>'Desafio do Interior SP'!B$7</f>
        <v>R4</v>
      </c>
      <c r="F48" s="32" t="str">
        <f>'Desafio do Interior SP'!A$7</f>
        <v>Bragantino</v>
      </c>
      <c r="G48" s="23" t="str">
        <f>'Desafio do Interior SP'!C$10</f>
        <v>Paulo Fuzaro</v>
      </c>
      <c r="H48" s="23" t="str">
        <f>'Desafio do Interior SP'!B$10</f>
        <v>R7</v>
      </c>
      <c r="I48" s="23" t="str">
        <f>'Desafio do Interior SP'!A$10</f>
        <v>Ituano</v>
      </c>
      <c r="J48" s="23">
        <f>'Jogos (2)'!U$6</f>
        <v>1</v>
      </c>
      <c r="K48" s="23">
        <f>'Jogos (2)'!S$6</f>
        <v>1</v>
      </c>
    </row>
    <row r="49" spans="1:11" s="23" customFormat="1">
      <c r="A49" s="23">
        <f>IF('Jogos (2)'!W$23&lt;" ",0,1)</f>
        <v>1</v>
      </c>
      <c r="B49" s="23">
        <f>IF(J49&gt;K49,1,0)</f>
        <v>0</v>
      </c>
      <c r="C49" s="23">
        <f>IF(J49=K49,1,0)</f>
        <v>1</v>
      </c>
      <c r="D49" s="23">
        <f>IF(J49&lt;K49,1,0)</f>
        <v>0</v>
      </c>
      <c r="E49" s="23" t="str">
        <f>'Desafio do Interior SP'!B$7</f>
        <v>R4</v>
      </c>
      <c r="F49" s="32" t="str">
        <f>'Desafio do Interior SP'!A$7</f>
        <v>Bragantino</v>
      </c>
      <c r="G49" s="23" t="str">
        <f>'Desafio do Interior SP'!C$8</f>
        <v>Israel</v>
      </c>
      <c r="H49" s="23" t="str">
        <f>'Desafio do Interior SP'!B$8</f>
        <v>R5</v>
      </c>
      <c r="I49" s="23" t="str">
        <f>'Desafio do Interior SP'!A$8</f>
        <v>Linense</v>
      </c>
      <c r="J49" s="23">
        <f>'Jogos (2)'!S$23</f>
        <v>1</v>
      </c>
      <c r="K49" s="23">
        <f>'Jogos (2)'!U$23</f>
        <v>1</v>
      </c>
    </row>
    <row r="50" spans="1:11" s="23" customFormat="1">
      <c r="A50" s="23">
        <f>IF('Jogos (2)'!W$37&lt;" ",0,1)</f>
        <v>1</v>
      </c>
      <c r="B50" s="23">
        <f>IF(J50&gt;K50,1,0)</f>
        <v>0</v>
      </c>
      <c r="C50" s="23">
        <f>IF(J50=K50,1,0)</f>
        <v>1</v>
      </c>
      <c r="D50" s="23">
        <f>IF(J50&lt;K50,1,0)</f>
        <v>0</v>
      </c>
      <c r="E50" s="23" t="str">
        <f>'Desafio do Interior SP'!B$7</f>
        <v>R4</v>
      </c>
      <c r="F50" s="32" t="str">
        <f>'Desafio do Interior SP'!A$7</f>
        <v>Bragantino</v>
      </c>
      <c r="G50" s="23" t="str">
        <f>'Desafio do Interior SP'!C$6</f>
        <v>Willians</v>
      </c>
      <c r="H50" s="23" t="str">
        <f>'Desafio do Interior SP'!B$6</f>
        <v>R3</v>
      </c>
      <c r="I50" s="23" t="str">
        <f>'Desafio do Interior SP'!A$6</f>
        <v>Sao Bernardo</v>
      </c>
      <c r="J50" s="23">
        <f>'Jogos (2)'!U$37</f>
        <v>2</v>
      </c>
      <c r="K50" s="23">
        <f>'Jogos (2)'!S$37</f>
        <v>2</v>
      </c>
    </row>
    <row r="52" spans="1:11">
      <c r="A52" s="30">
        <f>SUM(A43:A51)</f>
        <v>8</v>
      </c>
      <c r="B52" s="30">
        <f>SUM(B43:B51)</f>
        <v>0</v>
      </c>
      <c r="C52" s="30">
        <f>SUM(C43:C51)</f>
        <v>3</v>
      </c>
      <c r="D52" s="30">
        <f>SUM(D43:D51)</f>
        <v>5</v>
      </c>
      <c r="E52" s="31"/>
      <c r="F52" s="31"/>
      <c r="G52" s="31"/>
      <c r="H52" s="31"/>
      <c r="I52" s="31"/>
      <c r="J52" s="30">
        <f>SUM(J43:J51)</f>
        <v>7</v>
      </c>
      <c r="K52" s="30">
        <f>SUM(K43:K51)</f>
        <v>20</v>
      </c>
    </row>
    <row r="54" spans="1:11" s="30" customFormat="1">
      <c r="F54" s="30" t="str">
        <f>'Desafio do Interior SP'!C$8</f>
        <v>Israel</v>
      </c>
      <c r="J54" s="33"/>
      <c r="K54" s="22"/>
    </row>
    <row r="55" spans="1:11" s="30" customFormat="1">
      <c r="J55" s="33"/>
      <c r="K55" s="22"/>
    </row>
    <row r="56" spans="1:11" s="23" customFormat="1">
      <c r="A56" s="23">
        <f>IF('Jogos (2)'!G$6&lt;" ",0,1)</f>
        <v>1</v>
      </c>
      <c r="B56" s="23">
        <f>IF(J56&gt;K56,1,0)</f>
        <v>0</v>
      </c>
      <c r="C56" s="23">
        <f>IF(J56=K56,1,0)</f>
        <v>1</v>
      </c>
      <c r="D56" s="23">
        <f>IF(J56&lt;K56,1,0)</f>
        <v>0</v>
      </c>
      <c r="E56" s="23" t="str">
        <f>'Desafio do Interior SP'!B$8</f>
        <v>R5</v>
      </c>
      <c r="F56" s="32" t="str">
        <f>'Desafio do Interior SP'!A$8</f>
        <v>Linense</v>
      </c>
      <c r="G56" s="23" t="str">
        <f>'Desafio do Interior SP'!C$11</f>
        <v>Alexandre Baez</v>
      </c>
      <c r="H56" s="23" t="str">
        <f>'Desafio do Interior SP'!B$11</f>
        <v>R8</v>
      </c>
      <c r="I56" s="23" t="str">
        <f>'Desafio do Interior SP'!A$11</f>
        <v>Matonense</v>
      </c>
      <c r="J56" s="23">
        <f>'Jogos (2)'!E$6</f>
        <v>1</v>
      </c>
      <c r="K56" s="23">
        <f>'Jogos (2)'!C$6</f>
        <v>1</v>
      </c>
    </row>
    <row r="57" spans="1:11" s="23" customFormat="1">
      <c r="A57" s="23">
        <f>IF('Jogos (2)'!G$17&lt;" ",0,1)</f>
        <v>1</v>
      </c>
      <c r="B57" s="23">
        <f>IF(J57&gt;K57,1,0)</f>
        <v>0</v>
      </c>
      <c r="C57" s="23">
        <f>IF(J57=K57,1,0)</f>
        <v>0</v>
      </c>
      <c r="D57" s="23">
        <f>IF(J57&lt;K57,1,0)</f>
        <v>1</v>
      </c>
      <c r="E57" s="23" t="str">
        <f>'Desafio do Interior SP'!B$8</f>
        <v>R5</v>
      </c>
      <c r="F57" s="32" t="str">
        <f>'Desafio do Interior SP'!A$8</f>
        <v>Linense</v>
      </c>
      <c r="G57" s="23" t="str">
        <f>'Desafio do Interior SP'!C$12</f>
        <v>Gerson</v>
      </c>
      <c r="H57" s="23" t="str">
        <f>'Desafio do Interior SP'!B$12</f>
        <v>R9</v>
      </c>
      <c r="I57" s="23" t="str">
        <f>'Desafio do Interior SP'!A$12</f>
        <v>Ponte Preta</v>
      </c>
      <c r="J57" s="23">
        <f>'Jogos (2)'!C$17</f>
        <v>1</v>
      </c>
      <c r="K57" s="23">
        <f>'Jogos (2)'!E$17</f>
        <v>2</v>
      </c>
    </row>
    <row r="58" spans="1:11" s="23" customFormat="1">
      <c r="A58" s="23">
        <f>IF('Jogos (2)'!G$31&lt;" ",0,1)</f>
        <v>1</v>
      </c>
      <c r="B58" s="23">
        <f>IF(J58&gt;K58,1,0)</f>
        <v>1</v>
      </c>
      <c r="C58" s="23">
        <f>IF(J58=K58,1,0)</f>
        <v>0</v>
      </c>
      <c r="D58" s="23">
        <f>IF(J58&lt;K58,1,0)</f>
        <v>0</v>
      </c>
      <c r="E58" s="23" t="str">
        <f>'Desafio do Interior SP'!B$8</f>
        <v>R5</v>
      </c>
      <c r="F58" s="32" t="str">
        <f>'Desafio do Interior SP'!A$8</f>
        <v>Linense</v>
      </c>
      <c r="G58" s="23" t="str">
        <f>'Desafio do Interior SP'!C$10</f>
        <v>Paulo Fuzaro</v>
      </c>
      <c r="H58" s="23" t="str">
        <f>'Desafio do Interior SP'!B$10</f>
        <v>R7</v>
      </c>
      <c r="I58" s="23" t="str">
        <f>'Desafio do Interior SP'!A$10</f>
        <v>Ituano</v>
      </c>
      <c r="J58" s="23">
        <f>'Jogos (2)'!E$31</f>
        <v>2</v>
      </c>
      <c r="K58" s="23">
        <f>'Jogos (2)'!C$31</f>
        <v>1</v>
      </c>
    </row>
    <row r="59" spans="1:11" s="23" customFormat="1">
      <c r="A59" s="23">
        <f>IF('Jogos (2)'!O$23&lt;" ",0,1)</f>
        <v>1</v>
      </c>
      <c r="B59" s="23">
        <f>IF(J59&gt;K59,1,0)</f>
        <v>0</v>
      </c>
      <c r="C59" s="23">
        <f>IF(J59=K59,1,0)</f>
        <v>1</v>
      </c>
      <c r="D59" s="23">
        <f>IF(J59&lt;K59,1,0)</f>
        <v>0</v>
      </c>
      <c r="E59" s="23" t="str">
        <f>'Desafio do Interior SP'!B$8</f>
        <v>R5</v>
      </c>
      <c r="F59" s="32" t="str">
        <f>'Desafio do Interior SP'!A$8</f>
        <v>Linense</v>
      </c>
      <c r="G59" s="23" t="str">
        <f>'Desafio do Interior SP'!C$6</f>
        <v>Willians</v>
      </c>
      <c r="H59" s="23" t="str">
        <f>'Desafio do Interior SP'!B$6</f>
        <v>R3</v>
      </c>
      <c r="I59" s="23" t="str">
        <f>'Desafio do Interior SP'!A$6</f>
        <v>Sao Bernardo</v>
      </c>
      <c r="J59" s="23">
        <f>'Jogos (2)'!K$23</f>
        <v>1</v>
      </c>
      <c r="K59" s="23">
        <f>'Jogos (2)'!M$23</f>
        <v>1</v>
      </c>
    </row>
    <row r="60" spans="1:11" s="23" customFormat="1">
      <c r="A60" s="23">
        <f>IF('Jogos (2)'!O$40&lt;" ",0,1)</f>
        <v>1</v>
      </c>
      <c r="B60" s="23">
        <f>IF(J60&gt;K60,1,0)</f>
        <v>0</v>
      </c>
      <c r="C60" s="23">
        <f>IF(J60=K60,1,0)</f>
        <v>0</v>
      </c>
      <c r="D60" s="23">
        <f>IF(J60&lt;K60,1,0)</f>
        <v>1</v>
      </c>
      <c r="E60" s="23" t="str">
        <f>'Desafio do Interior SP'!B$8</f>
        <v>R5</v>
      </c>
      <c r="F60" s="32" t="str">
        <f>'Desafio do Interior SP'!A$8</f>
        <v>Linense</v>
      </c>
      <c r="G60" s="23" t="str">
        <f>'Desafio do Interior SP'!C$4</f>
        <v>Pedro</v>
      </c>
      <c r="H60" s="23" t="str">
        <f>'Desafio do Interior SP'!B$4</f>
        <v>R1</v>
      </c>
      <c r="I60" s="23" t="str">
        <f>'Desafio do Interior SP'!A$4</f>
        <v>Taubate</v>
      </c>
      <c r="J60" s="23">
        <f>'Jogos (2)'!M$40</f>
        <v>1</v>
      </c>
      <c r="K60" s="23">
        <f>'Jogos (2)'!K$40</f>
        <v>3</v>
      </c>
    </row>
    <row r="61" spans="1:11" s="23" customFormat="1">
      <c r="A61" s="23">
        <f>IF('Jogos (2)'!W$9&lt;" ",0,1)</f>
        <v>1</v>
      </c>
      <c r="B61" s="23">
        <f>IF(J61&gt;K61,1,0)</f>
        <v>0</v>
      </c>
      <c r="C61" s="23">
        <f>IF(J61=K61,1,0)</f>
        <v>1</v>
      </c>
      <c r="D61" s="23">
        <f>IF(J61&lt;K61,1,0)</f>
        <v>0</v>
      </c>
      <c r="E61" s="23" t="str">
        <f>'Desafio do Interior SP'!B$8</f>
        <v>R5</v>
      </c>
      <c r="F61" s="32" t="str">
        <f>'Desafio do Interior SP'!A$8</f>
        <v>Linense</v>
      </c>
      <c r="G61" s="23" t="str">
        <f>'Desafio do Interior SP'!C$5</f>
        <v>Piri</v>
      </c>
      <c r="H61" s="23" t="str">
        <f>'Desafio do Interior SP'!B$5</f>
        <v>R2</v>
      </c>
      <c r="I61" s="23" t="str">
        <f>'Desafio do Interior SP'!A$5</f>
        <v>Juventos</v>
      </c>
      <c r="J61" s="23">
        <f>'Jogos (2)'!S$9</f>
        <v>1</v>
      </c>
      <c r="K61" s="23">
        <f>'Jogos (2)'!U$9</f>
        <v>1</v>
      </c>
    </row>
    <row r="62" spans="1:11" s="23" customFormat="1">
      <c r="A62" s="23">
        <f>IF('Jogos (2)'!W$23&lt;" ",0,1)</f>
        <v>1</v>
      </c>
      <c r="B62" s="23">
        <f>IF(J62&gt;K62,1,0)</f>
        <v>0</v>
      </c>
      <c r="C62" s="23">
        <f>IF(J62=K62,1,0)</f>
        <v>1</v>
      </c>
      <c r="D62" s="23">
        <f>IF(J62&lt;K62,1,0)</f>
        <v>0</v>
      </c>
      <c r="E62" s="23" t="str">
        <f>'Desafio do Interior SP'!B$8</f>
        <v>R5</v>
      </c>
      <c r="F62" s="32" t="str">
        <f>'Desafio do Interior SP'!A$8</f>
        <v>Linense</v>
      </c>
      <c r="G62" s="23" t="str">
        <f>'Desafio do Interior SP'!C$7</f>
        <v>Raphael</v>
      </c>
      <c r="H62" s="23" t="str">
        <f>'Desafio do Interior SP'!B$7</f>
        <v>R4</v>
      </c>
      <c r="I62" s="23" t="str">
        <f>'Desafio do Interior SP'!A$7</f>
        <v>Bragantino</v>
      </c>
      <c r="J62" s="23">
        <f>'Jogos (2)'!U$23</f>
        <v>1</v>
      </c>
      <c r="K62" s="23">
        <f>'Jogos (2)'!S$23</f>
        <v>1</v>
      </c>
    </row>
    <row r="63" spans="1:11" s="23" customFormat="1">
      <c r="A63" s="23">
        <f>IF('Jogos (2)'!W$34&lt;" ",0,1)</f>
        <v>1</v>
      </c>
      <c r="B63" s="23">
        <f>IF(J63&gt;K63,1,0)</f>
        <v>0</v>
      </c>
      <c r="C63" s="23">
        <f>IF(J63=K63,1,0)</f>
        <v>0</v>
      </c>
      <c r="D63" s="23">
        <f>IF(J63&lt;K63,1,0)</f>
        <v>1</v>
      </c>
      <c r="E63" s="23" t="str">
        <f>'Desafio do Interior SP'!B$8</f>
        <v>R5</v>
      </c>
      <c r="F63" s="32" t="str">
        <f>'Desafio do Interior SP'!A$8</f>
        <v>Linense</v>
      </c>
      <c r="G63" s="23" t="str">
        <f>'Desafio do Interior SP'!C$9</f>
        <v>Marcos Veloso</v>
      </c>
      <c r="H63" s="23" t="str">
        <f>'Desafio do Interior SP'!B$9</f>
        <v>R6</v>
      </c>
      <c r="I63" s="23" t="str">
        <f>'Desafio do Interior SP'!A$9</f>
        <v>XV Jau</v>
      </c>
      <c r="J63" s="23">
        <f>'Jogos (2)'!S$34</f>
        <v>1</v>
      </c>
      <c r="K63" s="23">
        <f>'Jogos (2)'!U$34</f>
        <v>3</v>
      </c>
    </row>
    <row r="65" spans="1:11">
      <c r="A65" s="30">
        <f>SUM(A56:A64)</f>
        <v>8</v>
      </c>
      <c r="B65" s="30">
        <f>SUM(B56:B64)</f>
        <v>1</v>
      </c>
      <c r="C65" s="30">
        <f>SUM(C56:C64)</f>
        <v>4</v>
      </c>
      <c r="D65" s="30">
        <f>SUM(D56:D64)</f>
        <v>3</v>
      </c>
      <c r="E65" s="31"/>
      <c r="F65" s="31"/>
      <c r="G65" s="31"/>
      <c r="H65" s="31"/>
      <c r="I65" s="31"/>
      <c r="J65" s="30">
        <f>SUM(J56:J64)</f>
        <v>9</v>
      </c>
      <c r="K65" s="30">
        <f>SUM(K56:K64)</f>
        <v>13</v>
      </c>
    </row>
    <row r="67" spans="1:11" s="30" customFormat="1">
      <c r="F67" s="30" t="str">
        <f>'Desafio do Interior SP'!C$9</f>
        <v>Marcos Veloso</v>
      </c>
      <c r="J67" s="33"/>
      <c r="K67" s="22"/>
    </row>
    <row r="68" spans="1:11" s="30" customFormat="1">
      <c r="J68" s="33"/>
      <c r="K68" s="22"/>
    </row>
    <row r="69" spans="1:11" s="23" customFormat="1">
      <c r="A69" s="23">
        <f>IF('Jogos (2)'!G$9&lt;" ",0,1)</f>
        <v>1</v>
      </c>
      <c r="B69" s="23">
        <f>IF(J69&gt;K69,1,0)</f>
        <v>1</v>
      </c>
      <c r="C69" s="23">
        <f>IF(J69=K69,1,0)</f>
        <v>0</v>
      </c>
      <c r="D69" s="23">
        <f>IF(J69&lt;K69,1,0)</f>
        <v>0</v>
      </c>
      <c r="E69" s="23" t="str">
        <f>'Desafio do Interior SP'!B$9</f>
        <v>R6</v>
      </c>
      <c r="F69" s="32" t="str">
        <f>'Desafio do Interior SP'!A$9</f>
        <v>XV Jau</v>
      </c>
      <c r="G69" s="23" t="str">
        <f>'Desafio do Interior SP'!C$6</f>
        <v>Willians</v>
      </c>
      <c r="H69" s="23" t="str">
        <f>'Desafio do Interior SP'!B$6</f>
        <v>R3</v>
      </c>
      <c r="I69" s="23" t="str">
        <f>'Desafio do Interior SP'!A$6</f>
        <v>Sao Bernardo</v>
      </c>
      <c r="J69" s="23">
        <f>'Jogos (2)'!C$9</f>
        <v>1</v>
      </c>
      <c r="K69" s="23">
        <f>'Jogos (2)'!E$9</f>
        <v>0</v>
      </c>
    </row>
    <row r="70" spans="1:11" s="23" customFormat="1">
      <c r="A70" s="23">
        <f>IF('Jogos (2)'!G$23&lt;" ",0,1)</f>
        <v>1</v>
      </c>
      <c r="B70" s="23">
        <f>IF(J70&gt;K70,1,0)</f>
        <v>0</v>
      </c>
      <c r="C70" s="23">
        <f>IF(J70=K70,1,0)</f>
        <v>1</v>
      </c>
      <c r="D70" s="23">
        <f>IF(J70&lt;K70,1,0)</f>
        <v>0</v>
      </c>
      <c r="E70" s="23" t="str">
        <f>'Desafio do Interior SP'!B$9</f>
        <v>R6</v>
      </c>
      <c r="F70" s="32" t="str">
        <f>'Desafio do Interior SP'!A$9</f>
        <v>XV Jau</v>
      </c>
      <c r="G70" s="23" t="str">
        <f>'Desafio do Interior SP'!C$4</f>
        <v>Pedro</v>
      </c>
      <c r="H70" s="23" t="str">
        <f>'Desafio do Interior SP'!B$4</f>
        <v>R1</v>
      </c>
      <c r="I70" s="23" t="str">
        <f>'Desafio do Interior SP'!A$4</f>
        <v>Taubate</v>
      </c>
      <c r="J70" s="23">
        <f>'Jogos (2)'!E$23</f>
        <v>2</v>
      </c>
      <c r="K70" s="23">
        <f>'Jogos (2)'!C$23</f>
        <v>2</v>
      </c>
    </row>
    <row r="71" spans="1:11" s="23" customFormat="1">
      <c r="A71" s="23">
        <f>IF('Jogos (2)'!G$40&lt;" ",0,1)</f>
        <v>1</v>
      </c>
      <c r="B71" s="23">
        <f>IF(J71&gt;K71,1,0)</f>
        <v>0</v>
      </c>
      <c r="C71" s="23">
        <f>IF(J71=K71,1,0)</f>
        <v>0</v>
      </c>
      <c r="D71" s="23">
        <f>IF(J71&lt;K71,1,0)</f>
        <v>1</v>
      </c>
      <c r="E71" s="23" t="str">
        <f>'Desafio do Interior SP'!B$9</f>
        <v>R6</v>
      </c>
      <c r="F71" s="32" t="str">
        <f>'Desafio do Interior SP'!A$9</f>
        <v>XV Jau</v>
      </c>
      <c r="G71" s="23" t="str">
        <f>'Desafio do Interior SP'!C$5</f>
        <v>Piri</v>
      </c>
      <c r="H71" s="23" t="str">
        <f>'Desafio do Interior SP'!B$5</f>
        <v>R2</v>
      </c>
      <c r="I71" s="23" t="str">
        <f>'Desafio do Interior SP'!A$5</f>
        <v>Juventos</v>
      </c>
      <c r="J71" s="23">
        <f>'Jogos (2)'!C$40</f>
        <v>1</v>
      </c>
      <c r="K71" s="23">
        <f>'Jogos (2)'!E$40</f>
        <v>2</v>
      </c>
    </row>
    <row r="72" spans="1:11" s="23" customFormat="1">
      <c r="A72" s="23">
        <f>IF('Jogos (2)'!O$3&lt;" ",0,1)</f>
        <v>1</v>
      </c>
      <c r="B72" s="23">
        <f>IF(J72&gt;K72,1,0)</f>
        <v>1</v>
      </c>
      <c r="C72" s="23">
        <f>IF(J72=K72,1,0)</f>
        <v>0</v>
      </c>
      <c r="D72" s="23">
        <f>IF(J72&lt;K72,1,0)</f>
        <v>0</v>
      </c>
      <c r="E72" s="23" t="str">
        <f>'Desafio do Interior SP'!B$9</f>
        <v>R6</v>
      </c>
      <c r="F72" s="32" t="str">
        <f>'Desafio do Interior SP'!A$9</f>
        <v>XV Jau</v>
      </c>
      <c r="G72" s="23" t="str">
        <f>'Desafio do Interior SP'!C$7</f>
        <v>Raphael</v>
      </c>
      <c r="H72" s="23" t="str">
        <f>'Desafio do Interior SP'!B$7</f>
        <v>R4</v>
      </c>
      <c r="I72" s="23" t="str">
        <f>'Desafio do Interior SP'!A$7</f>
        <v>Bragantino</v>
      </c>
      <c r="J72" s="23">
        <f>'Jogos (2)'!M$3</f>
        <v>6</v>
      </c>
      <c r="K72" s="23">
        <f>'Jogos (2)'!K$3</f>
        <v>1</v>
      </c>
    </row>
    <row r="73" spans="1:11" s="23" customFormat="1">
      <c r="A73" s="23">
        <f>IF('Jogos (2)'!O$31&lt;" ",0,1)</f>
        <v>1</v>
      </c>
      <c r="B73" s="23">
        <f>IF(J73&gt;K73,1,0)</f>
        <v>1</v>
      </c>
      <c r="C73" s="23">
        <f>IF(J73=K73,1,0)</f>
        <v>0</v>
      </c>
      <c r="D73" s="23">
        <f>IF(J73&lt;K73,1,0)</f>
        <v>0</v>
      </c>
      <c r="E73" s="23" t="str">
        <f>'Desafio do Interior SP'!B$9</f>
        <v>R6</v>
      </c>
      <c r="F73" s="32" t="str">
        <f>'Desafio do Interior SP'!A$9</f>
        <v>XV Jau</v>
      </c>
      <c r="G73" s="23" t="str">
        <f>'Desafio do Interior SP'!C$11</f>
        <v>Alexandre Baez</v>
      </c>
      <c r="H73" s="23" t="str">
        <f>'Desafio do Interior SP'!B$11</f>
        <v>R8</v>
      </c>
      <c r="I73" s="23" t="str">
        <f>'Desafio do Interior SP'!A$11</f>
        <v>Matonense</v>
      </c>
      <c r="J73" s="23">
        <f>'Jogos (2)'!K$31</f>
        <v>1</v>
      </c>
      <c r="K73" s="23">
        <f>'Jogos (2)'!M$31</f>
        <v>0</v>
      </c>
    </row>
    <row r="74" spans="1:11" s="23" customFormat="1">
      <c r="A74" s="23">
        <f>IF('Jogos (2)'!W$3&lt;" ",0,1)</f>
        <v>1</v>
      </c>
      <c r="B74" s="23">
        <f>IF(J74&gt;K74,1,0)</f>
        <v>0</v>
      </c>
      <c r="C74" s="23">
        <f>IF(J74=K74,1,0)</f>
        <v>0</v>
      </c>
      <c r="D74" s="23">
        <f>IF(J74&lt;K74,1,0)</f>
        <v>1</v>
      </c>
      <c r="E74" s="23" t="str">
        <f>'Desafio do Interior SP'!B$9</f>
        <v>R6</v>
      </c>
      <c r="F74" s="32" t="str">
        <f>'Desafio do Interior SP'!A$9</f>
        <v>XV Jau</v>
      </c>
      <c r="G74" s="23" t="str">
        <f>'Desafio do Interior SP'!C$12</f>
        <v>Gerson</v>
      </c>
      <c r="H74" s="23" t="str">
        <f>'Desafio do Interior SP'!B$12</f>
        <v>R9</v>
      </c>
      <c r="I74" s="23" t="str">
        <f>'Desafio do Interior SP'!A$12</f>
        <v>Ponte Preta</v>
      </c>
      <c r="J74" s="23">
        <f>'Jogos (2)'!U$3</f>
        <v>1</v>
      </c>
      <c r="K74" s="23">
        <f>'Jogos (2)'!S$3</f>
        <v>3</v>
      </c>
    </row>
    <row r="75" spans="1:11" s="23" customFormat="1">
      <c r="A75" s="23">
        <f>IF('Jogos (2)'!W$20&lt;" ",0,1)</f>
        <v>1</v>
      </c>
      <c r="B75" s="23">
        <f>IF(J75&gt;K75,1,0)</f>
        <v>0</v>
      </c>
      <c r="C75" s="23">
        <f>IF(J75=K75,1,0)</f>
        <v>0</v>
      </c>
      <c r="D75" s="23">
        <f>IF(J75&lt;K75,1,0)</f>
        <v>1</v>
      </c>
      <c r="E75" s="23" t="str">
        <f>'Desafio do Interior SP'!B$9</f>
        <v>R6</v>
      </c>
      <c r="F75" s="32" t="str">
        <f>'Desafio do Interior SP'!A$9</f>
        <v>XV Jau</v>
      </c>
      <c r="G75" s="23" t="str">
        <f>'Desafio do Interior SP'!C$10</f>
        <v>Paulo Fuzaro</v>
      </c>
      <c r="H75" s="23" t="str">
        <f>'Desafio do Interior SP'!B$10</f>
        <v>R7</v>
      </c>
      <c r="I75" s="23" t="str">
        <f>'Desafio do Interior SP'!A$10</f>
        <v>Ituano</v>
      </c>
      <c r="J75" s="23">
        <f>'Jogos (2)'!S$20</f>
        <v>1</v>
      </c>
      <c r="K75" s="23">
        <f>'Jogos (2)'!U$20</f>
        <v>2</v>
      </c>
    </row>
    <row r="76" spans="1:11" s="23" customFormat="1">
      <c r="A76" s="23">
        <f>IF('Jogos (2)'!W$34&lt;" ",0,1)</f>
        <v>1</v>
      </c>
      <c r="B76" s="23">
        <f>IF(J76&gt;K76,1,0)</f>
        <v>1</v>
      </c>
      <c r="C76" s="23">
        <f>IF(J76=K76,1,0)</f>
        <v>0</v>
      </c>
      <c r="D76" s="23">
        <f>IF(J76&lt;K76,1,0)</f>
        <v>0</v>
      </c>
      <c r="E76" s="23" t="str">
        <f>'Desafio do Interior SP'!B$9</f>
        <v>R6</v>
      </c>
      <c r="F76" s="32" t="str">
        <f>'Desafio do Interior SP'!A$9</f>
        <v>XV Jau</v>
      </c>
      <c r="G76" s="23" t="str">
        <f>'Desafio do Interior SP'!C$8</f>
        <v>Israel</v>
      </c>
      <c r="H76" s="23" t="str">
        <f>'Desafio do Interior SP'!B$8</f>
        <v>R5</v>
      </c>
      <c r="I76" s="23" t="str">
        <f>'Desafio do Interior SP'!A$8</f>
        <v>Linense</v>
      </c>
      <c r="J76" s="23">
        <f>'Jogos (2)'!U$34</f>
        <v>3</v>
      </c>
      <c r="K76" s="23">
        <f>'Jogos (2)'!S$34</f>
        <v>1</v>
      </c>
    </row>
    <row r="78" spans="1:11">
      <c r="A78" s="30">
        <f>SUM(A69:A77)</f>
        <v>8</v>
      </c>
      <c r="B78" s="30">
        <f>SUM(B69:B77)</f>
        <v>4</v>
      </c>
      <c r="C78" s="30">
        <f>SUM(C69:C77)</f>
        <v>1</v>
      </c>
      <c r="D78" s="30">
        <f>SUM(D69:D77)</f>
        <v>3</v>
      </c>
      <c r="E78" s="31"/>
      <c r="F78" s="31"/>
      <c r="G78" s="31"/>
      <c r="H78" s="31"/>
      <c r="I78" s="31"/>
      <c r="J78" s="30">
        <f>SUM(J69:J77)</f>
        <v>16</v>
      </c>
      <c r="K78" s="30">
        <f>SUM(K69:K77)</f>
        <v>11</v>
      </c>
    </row>
    <row r="80" spans="1:11" s="30" customFormat="1">
      <c r="F80" s="30" t="str">
        <f>'Desafio do Interior SP'!C$10</f>
        <v>Paulo Fuzaro</v>
      </c>
      <c r="J80" s="33"/>
      <c r="K80" s="22"/>
    </row>
    <row r="81" spans="1:11" s="30" customFormat="1">
      <c r="J81" s="33"/>
      <c r="K81" s="22"/>
    </row>
    <row r="82" spans="1:11" s="23" customFormat="1">
      <c r="A82" s="23">
        <f>IF('Jogos (2)'!G$3&lt;" ",0,1)</f>
        <v>1</v>
      </c>
      <c r="B82" s="23">
        <f>IF(J82&gt;K82,1,0)</f>
        <v>0</v>
      </c>
      <c r="C82" s="23">
        <f>IF(J82=K82,1,0)</f>
        <v>0</v>
      </c>
      <c r="D82" s="23">
        <f>IF(J82&lt;K82,1,0)</f>
        <v>1</v>
      </c>
      <c r="E82" s="23" t="str">
        <f>'Desafio do Interior SP'!B$10</f>
        <v>R7</v>
      </c>
      <c r="F82" s="32" t="str">
        <f>'Desafio do Interior SP'!A$10</f>
        <v>Ituano</v>
      </c>
      <c r="G82" s="23" t="str">
        <f>'Desafio do Interior SP'!C$12</f>
        <v>Gerson</v>
      </c>
      <c r="H82" s="23" t="str">
        <f>'Desafio do Interior SP'!B$12</f>
        <v>R9</v>
      </c>
      <c r="I82" s="23" t="str">
        <f>'Desafio do Interior SP'!A$12</f>
        <v>Ponte Preta</v>
      </c>
      <c r="J82" s="23">
        <f>'Jogos (2)'!E$3</f>
        <v>0</v>
      </c>
      <c r="K82" s="23">
        <f>'Jogos (2)'!C$3</f>
        <v>1</v>
      </c>
    </row>
    <row r="83" spans="1:11" s="23" customFormat="1">
      <c r="A83" s="23">
        <f>IF('Jogos (2)'!G$31&lt;" ",0,1)</f>
        <v>1</v>
      </c>
      <c r="B83" s="23">
        <f>IF(J83&gt;K83,1,0)</f>
        <v>0</v>
      </c>
      <c r="C83" s="23">
        <f>IF(J83=K83,1,0)</f>
        <v>0</v>
      </c>
      <c r="D83" s="23">
        <f>IF(J83&lt;K83,1,0)</f>
        <v>1</v>
      </c>
      <c r="E83" s="23" t="str">
        <f>'Desafio do Interior SP'!B$10</f>
        <v>R7</v>
      </c>
      <c r="F83" s="32" t="str">
        <f>'Desafio do Interior SP'!A$10</f>
        <v>Ituano</v>
      </c>
      <c r="G83" s="23" t="str">
        <f>'Desafio do Interior SP'!C$8</f>
        <v>Israel</v>
      </c>
      <c r="H83" s="23" t="str">
        <f>'Desafio do Interior SP'!B$8</f>
        <v>R5</v>
      </c>
      <c r="I83" s="23" t="str">
        <f>'Desafio do Interior SP'!A$8</f>
        <v>Linense</v>
      </c>
      <c r="J83" s="23">
        <f>'Jogos (2)'!C$31</f>
        <v>1</v>
      </c>
      <c r="K83" s="23">
        <f>'Jogos (2)'!E$31</f>
        <v>2</v>
      </c>
    </row>
    <row r="84" spans="1:11" s="23" customFormat="1">
      <c r="A84" s="23">
        <f>IF('Jogos (2)'!O$9&lt;" ",0,1)</f>
        <v>1</v>
      </c>
      <c r="B84" s="23">
        <f>IF(J84&gt;K84,1,0)</f>
        <v>1</v>
      </c>
      <c r="C84" s="23">
        <f>IF(J84=K84,1,0)</f>
        <v>0</v>
      </c>
      <c r="D84" s="23">
        <f>IF(J84&lt;K84,1,0)</f>
        <v>0</v>
      </c>
      <c r="E84" s="23" t="str">
        <f>'Desafio do Interior SP'!B$10</f>
        <v>R7</v>
      </c>
      <c r="F84" s="32" t="str">
        <f>'Desafio do Interior SP'!A$10</f>
        <v>Ituano</v>
      </c>
      <c r="G84" s="23" t="str">
        <f>'Desafio do Interior SP'!C$6</f>
        <v>Willians</v>
      </c>
      <c r="H84" s="23" t="str">
        <f>'Desafio do Interior SP'!B$6</f>
        <v>R3</v>
      </c>
      <c r="I84" s="23" t="str">
        <f>'Desafio do Interior SP'!A$6</f>
        <v>Sao Bernardo</v>
      </c>
      <c r="J84" s="23">
        <f>'Jogos (2)'!M$9</f>
        <v>1</v>
      </c>
      <c r="K84" s="23">
        <f>'Jogos (2)'!K$9</f>
        <v>0</v>
      </c>
    </row>
    <row r="85" spans="1:11" s="23" customFormat="1">
      <c r="A85" s="23">
        <f>IF('Jogos (2)'!O$26&lt;" ",0,1)</f>
        <v>1</v>
      </c>
      <c r="B85" s="23">
        <f>IF(J85&gt;K85,1,0)</f>
        <v>0</v>
      </c>
      <c r="C85" s="23">
        <f>IF(J85=K85,1,0)</f>
        <v>0</v>
      </c>
      <c r="D85" s="23">
        <f>IF(J85&lt;K85,1,0)</f>
        <v>1</v>
      </c>
      <c r="E85" s="23" t="str">
        <f>'Desafio do Interior SP'!B$10</f>
        <v>R7</v>
      </c>
      <c r="F85" s="32" t="str">
        <f>'Desafio do Interior SP'!A$10</f>
        <v>Ituano</v>
      </c>
      <c r="G85" s="23" t="str">
        <f>'Desafio do Interior SP'!C$4</f>
        <v>Pedro</v>
      </c>
      <c r="H85" s="23" t="str">
        <f>'Desafio do Interior SP'!B$4</f>
        <v>R1</v>
      </c>
      <c r="I85" s="23" t="str">
        <f>'Desafio do Interior SP'!A$4</f>
        <v>Taubate</v>
      </c>
      <c r="J85" s="23">
        <f>'Jogos (2)'!K$26</f>
        <v>2</v>
      </c>
      <c r="K85" s="23">
        <f>'Jogos (2)'!M$26</f>
        <v>3</v>
      </c>
    </row>
    <row r="86" spans="1:11" s="23" customFormat="1">
      <c r="A86" s="23">
        <f>IF('Jogos (2)'!O$37&lt;" ",0,1)</f>
        <v>1</v>
      </c>
      <c r="B86" s="23">
        <f>IF(J86&gt;K86,1,0)</f>
        <v>1</v>
      </c>
      <c r="C86" s="23">
        <f>IF(J86=K86,1,0)</f>
        <v>0</v>
      </c>
      <c r="D86" s="23">
        <f>IF(J86&lt;K86,1,0)</f>
        <v>0</v>
      </c>
      <c r="E86" s="23" t="str">
        <f>'Desafio do Interior SP'!B$10</f>
        <v>R7</v>
      </c>
      <c r="F86" s="32" t="str">
        <f>'Desafio do Interior SP'!A$10</f>
        <v>Ituano</v>
      </c>
      <c r="G86" s="23" t="str">
        <f>'Desafio do Interior SP'!C$5</f>
        <v>Piri</v>
      </c>
      <c r="H86" s="23" t="str">
        <f>'Desafio do Interior SP'!B$5</f>
        <v>R2</v>
      </c>
      <c r="I86" s="23" t="str">
        <f>'Desafio do Interior SP'!A$5</f>
        <v>Juventos</v>
      </c>
      <c r="J86" s="23">
        <f>'Jogos (2)'!M$37</f>
        <v>1</v>
      </c>
      <c r="K86" s="23">
        <f>'Jogos (2)'!K$37</f>
        <v>0</v>
      </c>
    </row>
    <row r="87" spans="1:11" s="23" customFormat="1">
      <c r="A87" s="23">
        <f>IF('Jogos (2)'!W$6&lt;" ",0,1)</f>
        <v>1</v>
      </c>
      <c r="B87" s="23">
        <f>IF(J87&gt;K87,1,0)</f>
        <v>0</v>
      </c>
      <c r="C87" s="23">
        <f>IF(J87=K87,1,0)</f>
        <v>1</v>
      </c>
      <c r="D87" s="23">
        <f>IF(J87&lt;K87,1,0)</f>
        <v>0</v>
      </c>
      <c r="E87" s="23" t="str">
        <f>'Desafio do Interior SP'!B$10</f>
        <v>R7</v>
      </c>
      <c r="F87" s="32" t="str">
        <f>'Desafio do Interior SP'!A$10</f>
        <v>Ituano</v>
      </c>
      <c r="G87" s="23" t="str">
        <f>'Desafio do Interior SP'!C$7</f>
        <v>Raphael</v>
      </c>
      <c r="H87" s="23" t="str">
        <f>'Desafio do Interior SP'!B$7</f>
        <v>R4</v>
      </c>
      <c r="I87" s="23" t="str">
        <f>'Desafio do Interior SP'!A$7</f>
        <v>Bragantino</v>
      </c>
      <c r="J87" s="23">
        <f>'Jogos (2)'!S$6</f>
        <v>1</v>
      </c>
      <c r="K87" s="23">
        <f>'Jogos (2)'!U$6</f>
        <v>1</v>
      </c>
    </row>
    <row r="88" spans="1:11" s="23" customFormat="1">
      <c r="A88" s="23">
        <f>IF('Jogos (2)'!W$20&lt;" ",0,1)</f>
        <v>1</v>
      </c>
      <c r="B88" s="23">
        <f>IF(J88&gt;K88,1,0)</f>
        <v>1</v>
      </c>
      <c r="C88" s="23">
        <f>IF(J88=K88,1,0)</f>
        <v>0</v>
      </c>
      <c r="D88" s="23">
        <f>IF(J88&lt;K88,1,0)</f>
        <v>0</v>
      </c>
      <c r="E88" s="23" t="str">
        <f>'Desafio do Interior SP'!B$10</f>
        <v>R7</v>
      </c>
      <c r="F88" s="32" t="str">
        <f>'Desafio do Interior SP'!A$10</f>
        <v>Ituano</v>
      </c>
      <c r="G88" s="23" t="str">
        <f>'Desafio do Interior SP'!C$9</f>
        <v>Marcos Veloso</v>
      </c>
      <c r="H88" s="23" t="str">
        <f>'Desafio do Interior SP'!B$9</f>
        <v>R6</v>
      </c>
      <c r="I88" s="23" t="str">
        <f>'Desafio do Interior SP'!A$9</f>
        <v>XV Jau</v>
      </c>
      <c r="J88" s="23">
        <f>'Jogos (2)'!U$20</f>
        <v>2</v>
      </c>
      <c r="K88" s="23">
        <f>'Jogos (2)'!S$20</f>
        <v>1</v>
      </c>
    </row>
    <row r="89" spans="1:11" s="23" customFormat="1">
      <c r="A89" s="23">
        <f>IF('Jogos (2)'!W$31&lt;" ",0,1)</f>
        <v>1</v>
      </c>
      <c r="B89" s="23">
        <f>IF(J89&gt;K89,1,0)</f>
        <v>1</v>
      </c>
      <c r="C89" s="23">
        <f>IF(J89=K89,1,0)</f>
        <v>0</v>
      </c>
      <c r="D89" s="23">
        <f>IF(J89&lt;K89,1,0)</f>
        <v>0</v>
      </c>
      <c r="E89" s="23" t="str">
        <f>'Desafio do Interior SP'!B$10</f>
        <v>R7</v>
      </c>
      <c r="F89" s="32" t="str">
        <f>'Desafio do Interior SP'!A$10</f>
        <v>Ituano</v>
      </c>
      <c r="G89" s="23" t="str">
        <f>'Desafio do Interior SP'!C$11</f>
        <v>Alexandre Baez</v>
      </c>
      <c r="H89" s="23" t="str">
        <f>'Desafio do Interior SP'!B$11</f>
        <v>R8</v>
      </c>
      <c r="I89" s="23" t="str">
        <f>'Desafio do Interior SP'!A$11</f>
        <v>Matonense</v>
      </c>
      <c r="J89" s="23">
        <f>'Jogos (2)'!S$31</f>
        <v>1</v>
      </c>
      <c r="K89" s="23">
        <f>'Jogos (2)'!U$31</f>
        <v>0</v>
      </c>
    </row>
    <row r="91" spans="1:11">
      <c r="A91" s="30">
        <f>SUM(A82:A90)</f>
        <v>8</v>
      </c>
      <c r="B91" s="30">
        <f>SUM(B82:B90)</f>
        <v>4</v>
      </c>
      <c r="C91" s="30">
        <f>SUM(C82:C90)</f>
        <v>1</v>
      </c>
      <c r="D91" s="30">
        <f>SUM(D82:D90)</f>
        <v>3</v>
      </c>
      <c r="E91" s="31"/>
      <c r="F91" s="31"/>
      <c r="G91" s="31"/>
      <c r="H91" s="31"/>
      <c r="I91" s="31"/>
      <c r="J91" s="30">
        <f>SUM(J82:J90)</f>
        <v>9</v>
      </c>
      <c r="K91" s="30">
        <f>SUM(K82:K90)</f>
        <v>8</v>
      </c>
    </row>
    <row r="93" spans="1:11" s="30" customFormat="1">
      <c r="F93" s="30" t="str">
        <f>'Desafio do Interior SP'!C$11</f>
        <v>Alexandre Baez</v>
      </c>
      <c r="J93" s="33"/>
      <c r="K93" s="22"/>
    </row>
    <row r="94" spans="1:11" s="30" customFormat="1">
      <c r="J94" s="33"/>
      <c r="K94" s="22"/>
    </row>
    <row r="95" spans="1:11" s="23" customFormat="1">
      <c r="A95" s="23">
        <f>IF('Jogos (2)'!G$6&lt;" ",0,1)</f>
        <v>1</v>
      </c>
      <c r="B95" s="23">
        <f>IF(J95&gt;K95,1,0)</f>
        <v>0</v>
      </c>
      <c r="C95" s="23">
        <f>IF(J95=K95,1,0)</f>
        <v>1</v>
      </c>
      <c r="D95" s="23">
        <f>IF(J95&lt;K95,1,0)</f>
        <v>0</v>
      </c>
      <c r="E95" s="23" t="str">
        <f>'Desafio do Interior SP'!B$11</f>
        <v>R8</v>
      </c>
      <c r="F95" s="32" t="str">
        <f>'Desafio do Interior SP'!A$11</f>
        <v>Matonense</v>
      </c>
      <c r="G95" s="23" t="str">
        <f>'Desafio do Interior SP'!C$8</f>
        <v>Israel</v>
      </c>
      <c r="H95" s="23" t="str">
        <f>'Desafio do Interior SP'!B$8</f>
        <v>R5</v>
      </c>
      <c r="I95" s="23" t="str">
        <f>'Desafio do Interior SP'!A$8</f>
        <v>Linense</v>
      </c>
      <c r="J95" s="23">
        <f>'Jogos (2)'!C$6</f>
        <v>1</v>
      </c>
      <c r="K95" s="23">
        <f>'Jogos (2)'!E$6</f>
        <v>1</v>
      </c>
    </row>
    <row r="96" spans="1:11" s="23" customFormat="1">
      <c r="A96" s="23">
        <f>IF('Jogos (2)'!G$20&lt;" ",0,1)</f>
        <v>1</v>
      </c>
      <c r="B96" s="23">
        <f>IF(J96&gt;K96,1,0)</f>
        <v>1</v>
      </c>
      <c r="C96" s="23">
        <f>IF(J96=K96,1,0)</f>
        <v>0</v>
      </c>
      <c r="D96" s="23">
        <f>IF(J96&lt;K96,1,0)</f>
        <v>0</v>
      </c>
      <c r="E96" s="23" t="str">
        <f>'Desafio do Interior SP'!B$11</f>
        <v>R8</v>
      </c>
      <c r="F96" s="32" t="str">
        <f>'Desafio do Interior SP'!A$11</f>
        <v>Matonense</v>
      </c>
      <c r="G96" s="23" t="str">
        <f>'Desafio do Interior SP'!C$6</f>
        <v>Willians</v>
      </c>
      <c r="H96" s="23" t="str">
        <f>'Desafio do Interior SP'!B$6</f>
        <v>R3</v>
      </c>
      <c r="I96" s="23" t="str">
        <f>'Desafio do Interior SP'!A$6</f>
        <v>Sao Bernardo</v>
      </c>
      <c r="J96" s="23">
        <f>'Jogos (2)'!E$20</f>
        <v>1</v>
      </c>
      <c r="K96" s="23">
        <f>'Jogos (2)'!C$20</f>
        <v>0</v>
      </c>
    </row>
    <row r="97" spans="1:11" s="23" customFormat="1">
      <c r="A97" s="23">
        <f>IF('Jogos (2)'!G$37&lt;" ",0,1)</f>
        <v>1</v>
      </c>
      <c r="B97" s="23">
        <f>IF(J97&gt;K97,1,0)</f>
        <v>0</v>
      </c>
      <c r="C97" s="23">
        <f>IF(J97=K97,1,0)</f>
        <v>1</v>
      </c>
      <c r="D97" s="23">
        <f>IF(J97&lt;K97,1,0)</f>
        <v>0</v>
      </c>
      <c r="E97" s="23" t="str">
        <f>'Desafio do Interior SP'!B$11</f>
        <v>R8</v>
      </c>
      <c r="F97" s="32" t="str">
        <f>'Desafio do Interior SP'!A$11</f>
        <v>Matonense</v>
      </c>
      <c r="G97" s="23" t="str">
        <f>'Desafio do Interior SP'!C$4</f>
        <v>Pedro</v>
      </c>
      <c r="H97" s="23" t="str">
        <f>'Desafio do Interior SP'!B$4</f>
        <v>R1</v>
      </c>
      <c r="I97" s="23" t="str">
        <f>'Desafio do Interior SP'!A$4</f>
        <v>Taubate</v>
      </c>
      <c r="J97" s="23">
        <f>'Jogos (2)'!C$37</f>
        <v>2</v>
      </c>
      <c r="K97" s="23">
        <f>'Jogos (2)'!E$37</f>
        <v>2</v>
      </c>
    </row>
    <row r="98" spans="1:11" s="23" customFormat="1">
      <c r="A98" s="23">
        <f>IF('Jogos (2)'!O$6&lt;" ",0,1)</f>
        <v>1</v>
      </c>
      <c r="B98" s="23">
        <f>IF(J98&gt;K98,1,0)</f>
        <v>0</v>
      </c>
      <c r="C98" s="23">
        <f>IF(J98=K98,1,0)</f>
        <v>1</v>
      </c>
      <c r="D98" s="23">
        <f>IF(J98&lt;K98,1,0)</f>
        <v>0</v>
      </c>
      <c r="E98" s="23" t="str">
        <f>'Desafio do Interior SP'!B$11</f>
        <v>R8</v>
      </c>
      <c r="F98" s="32" t="str">
        <f>'Desafio do Interior SP'!A$11</f>
        <v>Matonense</v>
      </c>
      <c r="G98" s="23" t="str">
        <f>'Desafio do Interior SP'!C$5</f>
        <v>Piri</v>
      </c>
      <c r="H98" s="23" t="str">
        <f>'Desafio do Interior SP'!B$5</f>
        <v>R2</v>
      </c>
      <c r="I98" s="23" t="str">
        <f>'Desafio do Interior SP'!A$5</f>
        <v>Juventos</v>
      </c>
      <c r="J98" s="23">
        <f>'Jogos (2)'!M$6</f>
        <v>0</v>
      </c>
      <c r="K98" s="23">
        <f>'Jogos (2)'!K$6</f>
        <v>0</v>
      </c>
    </row>
    <row r="99" spans="1:11" s="23" customFormat="1">
      <c r="A99" s="23">
        <f>IF('Jogos (2)'!O$17&lt;" ",0,1)</f>
        <v>1</v>
      </c>
      <c r="B99" s="23">
        <f>IF(J99&gt;K99,1,0)</f>
        <v>1</v>
      </c>
      <c r="C99" s="23">
        <f>IF(J99=K99,1,0)</f>
        <v>0</v>
      </c>
      <c r="D99" s="23">
        <f>IF(J99&lt;K99,1,0)</f>
        <v>0</v>
      </c>
      <c r="E99" s="23" t="str">
        <f>'Desafio do Interior SP'!B$11</f>
        <v>R8</v>
      </c>
      <c r="F99" s="32" t="str">
        <f>'Desafio do Interior SP'!A$11</f>
        <v>Matonense</v>
      </c>
      <c r="G99" s="23" t="str">
        <f>'Desafio do Interior SP'!C$7</f>
        <v>Raphael</v>
      </c>
      <c r="H99" s="23" t="str">
        <f>'Desafio do Interior SP'!B$7</f>
        <v>R4</v>
      </c>
      <c r="I99" s="23" t="str">
        <f>'Desafio do Interior SP'!A$7</f>
        <v>Bragantino</v>
      </c>
      <c r="J99" s="23">
        <f>'Jogos (2)'!K$17</f>
        <v>4</v>
      </c>
      <c r="K99" s="23">
        <f>'Jogos (2)'!M$17</f>
        <v>1</v>
      </c>
    </row>
    <row r="100" spans="1:11" s="23" customFormat="1">
      <c r="A100" s="23">
        <f>IF('Jogos (2)'!O$31&lt;" ",0,1)</f>
        <v>1</v>
      </c>
      <c r="B100" s="23">
        <f>IF(J100&gt;K100,1,0)</f>
        <v>0</v>
      </c>
      <c r="C100" s="23">
        <f>IF(J100=K100,1,0)</f>
        <v>0</v>
      </c>
      <c r="D100" s="23">
        <f>IF(J100&lt;K100,1,0)</f>
        <v>1</v>
      </c>
      <c r="E100" s="23" t="str">
        <f>'Desafio do Interior SP'!B$11</f>
        <v>R8</v>
      </c>
      <c r="F100" s="32" t="str">
        <f>'Desafio do Interior SP'!A$11</f>
        <v>Matonense</v>
      </c>
      <c r="G100" s="23" t="str">
        <f>'Desafio do Interior SP'!C$9</f>
        <v>Marcos Veloso</v>
      </c>
      <c r="H100" s="23" t="str">
        <f>'Desafio do Interior SP'!B$9</f>
        <v>R6</v>
      </c>
      <c r="I100" s="23" t="str">
        <f>'Desafio do Interior SP'!A$9</f>
        <v>XV Jau</v>
      </c>
      <c r="J100" s="23">
        <f>'Jogos (2)'!M$31</f>
        <v>0</v>
      </c>
      <c r="K100" s="23">
        <f>'Jogos (2)'!K$31</f>
        <v>1</v>
      </c>
    </row>
    <row r="101" spans="1:11" s="23" customFormat="1">
      <c r="A101" s="23">
        <f>IF('Jogos (2)'!W$17&lt;" ",0,1)</f>
        <v>1</v>
      </c>
      <c r="B101" s="23">
        <f>IF(J101&gt;K101,1,0)</f>
        <v>0</v>
      </c>
      <c r="C101" s="23">
        <f>IF(J101=K101,1,0)</f>
        <v>0</v>
      </c>
      <c r="D101" s="23">
        <f>IF(J101&lt;K101,1,0)</f>
        <v>1</v>
      </c>
      <c r="E101" s="23" t="str">
        <f>'Desafio do Interior SP'!B$11</f>
        <v>R8</v>
      </c>
      <c r="F101" s="32" t="str">
        <f>'Desafio do Interior SP'!A$11</f>
        <v>Matonense</v>
      </c>
      <c r="G101" s="23" t="str">
        <f>'Desafio do Interior SP'!C$12</f>
        <v>Gerson</v>
      </c>
      <c r="H101" s="23" t="str">
        <f>'Desafio do Interior SP'!B$12</f>
        <v>R9</v>
      </c>
      <c r="I101" s="23" t="str">
        <f>'Desafio do Interior SP'!A$12</f>
        <v>Ponte Preta</v>
      </c>
      <c r="J101" s="23">
        <f>'Jogos (2)'!S$17</f>
        <v>2</v>
      </c>
      <c r="K101" s="23">
        <f>'Jogos (2)'!U$17</f>
        <v>5</v>
      </c>
    </row>
    <row r="102" spans="1:11" s="23" customFormat="1">
      <c r="A102" s="23">
        <f>IF('Jogos (2)'!W$31&lt;" ",0,1)</f>
        <v>1</v>
      </c>
      <c r="B102" s="23">
        <f>IF(J102&gt;K102,1,0)</f>
        <v>0</v>
      </c>
      <c r="C102" s="23">
        <f>IF(J102=K102,1,0)</f>
        <v>0</v>
      </c>
      <c r="D102" s="23">
        <f>IF(J102&lt;K102,1,0)</f>
        <v>1</v>
      </c>
      <c r="E102" s="23" t="str">
        <f>'Desafio do Interior SP'!B$11</f>
        <v>R8</v>
      </c>
      <c r="F102" s="32" t="str">
        <f>'Desafio do Interior SP'!A$11</f>
        <v>Matonense</v>
      </c>
      <c r="G102" s="23" t="str">
        <f>'Desafio do Interior SP'!C$10</f>
        <v>Paulo Fuzaro</v>
      </c>
      <c r="H102" s="23" t="str">
        <f>'Desafio do Interior SP'!B$10</f>
        <v>R7</v>
      </c>
      <c r="I102" s="23" t="str">
        <f>'Desafio do Interior SP'!A$10</f>
        <v>Ituano</v>
      </c>
      <c r="J102" s="23">
        <f>'Jogos (2)'!U$31</f>
        <v>0</v>
      </c>
      <c r="K102" s="23">
        <f>'Jogos (2)'!S$31</f>
        <v>1</v>
      </c>
    </row>
    <row r="104" spans="1:11">
      <c r="A104" s="30">
        <f>SUM(A95:A103)</f>
        <v>8</v>
      </c>
      <c r="B104" s="30">
        <f>SUM(B95:B103)</f>
        <v>2</v>
      </c>
      <c r="C104" s="30">
        <f>SUM(C95:C103)</f>
        <v>3</v>
      </c>
      <c r="D104" s="30">
        <f>SUM(D95:D103)</f>
        <v>3</v>
      </c>
      <c r="E104" s="31"/>
      <c r="F104" s="31"/>
      <c r="G104" s="31"/>
      <c r="H104" s="31"/>
      <c r="I104" s="31"/>
      <c r="J104" s="30">
        <f>SUM(J95:J103)</f>
        <v>10</v>
      </c>
      <c r="K104" s="30">
        <f>SUM(K95:K103)</f>
        <v>11</v>
      </c>
    </row>
    <row r="106" spans="1:11" s="30" customFormat="1">
      <c r="F106" s="30" t="str">
        <f>'Desafio do Interior SP'!C$12</f>
        <v>Gerson</v>
      </c>
      <c r="J106" s="33"/>
      <c r="K106" s="22"/>
    </row>
    <row r="107" spans="1:11" s="30" customFormat="1">
      <c r="J107" s="33"/>
      <c r="K107" s="22"/>
    </row>
    <row r="108" spans="1:11" s="23" customFormat="1">
      <c r="A108" s="23">
        <f>IF('Jogos (2)'!G$3&lt;" ",0,1)</f>
        <v>1</v>
      </c>
      <c r="B108" s="23">
        <f>IF(J108&gt;K108,1,0)</f>
        <v>1</v>
      </c>
      <c r="C108" s="23">
        <f>IF(J108=K108,1,0)</f>
        <v>0</v>
      </c>
      <c r="D108" s="23">
        <f>IF(J108&lt;K108,1,0)</f>
        <v>0</v>
      </c>
      <c r="E108" s="23" t="str">
        <f>'Desafio do Interior SP'!B$12</f>
        <v>R9</v>
      </c>
      <c r="F108" s="32" t="str">
        <f>'Desafio do Interior SP'!A$12</f>
        <v>Ponte Preta</v>
      </c>
      <c r="G108" s="23" t="str">
        <f>'Desafio do Interior SP'!C$10</f>
        <v>Paulo Fuzaro</v>
      </c>
      <c r="H108" s="23" t="str">
        <f>'Desafio do Interior SP'!B$10</f>
        <v>R7</v>
      </c>
      <c r="I108" s="23" t="str">
        <f>'Desafio do Interior SP'!A$10</f>
        <v>Ituano</v>
      </c>
      <c r="J108" s="23">
        <f>'Jogos (2)'!C$3</f>
        <v>1</v>
      </c>
      <c r="K108" s="23">
        <f>'Jogos (2)'!E$3</f>
        <v>0</v>
      </c>
    </row>
    <row r="109" spans="1:11" s="23" customFormat="1">
      <c r="A109" s="23">
        <f>IF('Jogos (2)'!G$17&lt;" ",0,1)</f>
        <v>1</v>
      </c>
      <c r="B109" s="23">
        <f>IF(J109&gt;K109,1,0)</f>
        <v>1</v>
      </c>
      <c r="C109" s="23">
        <f>IF(J109=K109,1,0)</f>
        <v>0</v>
      </c>
      <c r="D109" s="23">
        <f>IF(J109&lt;K109,1,0)</f>
        <v>0</v>
      </c>
      <c r="E109" s="23" t="str">
        <f>'Desafio do Interior SP'!B$12</f>
        <v>R9</v>
      </c>
      <c r="F109" s="32" t="str">
        <f>'Desafio do Interior SP'!A$12</f>
        <v>Ponte Preta</v>
      </c>
      <c r="G109" s="23" t="str">
        <f>'Desafio do Interior SP'!C$8</f>
        <v>Israel</v>
      </c>
      <c r="H109" s="23" t="str">
        <f>'Desafio do Interior SP'!B$8</f>
        <v>R5</v>
      </c>
      <c r="I109" s="23" t="str">
        <f>'Desafio do Interior SP'!A$8</f>
        <v>Linense</v>
      </c>
      <c r="J109" s="23">
        <f>'Jogos (2)'!E$17</f>
        <v>2</v>
      </c>
      <c r="K109" s="23">
        <f>'Jogos (2)'!C$17</f>
        <v>1</v>
      </c>
    </row>
    <row r="110" spans="1:11" s="23" customFormat="1">
      <c r="A110" s="23">
        <f>IF('Jogos (2)'!G$34&lt;" ",0,1)</f>
        <v>1</v>
      </c>
      <c r="B110" s="23">
        <f>IF(J110&gt;K110,1,0)</f>
        <v>1</v>
      </c>
      <c r="C110" s="23">
        <f>IF(J110=K110,1,0)</f>
        <v>0</v>
      </c>
      <c r="D110" s="23">
        <f>IF(J110&lt;K110,1,0)</f>
        <v>0</v>
      </c>
      <c r="E110" s="23" t="str">
        <f>'Desafio do Interior SP'!B$12</f>
        <v>R9</v>
      </c>
      <c r="F110" s="32" t="str">
        <f>'Desafio do Interior SP'!A$12</f>
        <v>Ponte Preta</v>
      </c>
      <c r="G110" s="23" t="str">
        <f>'Desafio do Interior SP'!C$6</f>
        <v>Willians</v>
      </c>
      <c r="H110" s="23" t="str">
        <f>'Desafio do Interior SP'!B$6</f>
        <v>R3</v>
      </c>
      <c r="I110" s="23" t="str">
        <f>'Desafio do Interior SP'!A$6</f>
        <v>Sao Bernardo</v>
      </c>
      <c r="J110" s="23">
        <f>'Jogos (2)'!C$34</f>
        <v>4</v>
      </c>
      <c r="K110" s="23">
        <f>'Jogos (2)'!E$34</f>
        <v>1</v>
      </c>
    </row>
    <row r="111" spans="1:11" s="23" customFormat="1">
      <c r="A111" s="23">
        <f>IF('Jogos (2)'!O$12&lt;" ",0,1)</f>
        <v>1</v>
      </c>
      <c r="B111" s="23">
        <f>IF(J111&gt;K111,1,0)</f>
        <v>0</v>
      </c>
      <c r="C111" s="23">
        <f>IF(J111=K111,1,0)</f>
        <v>0</v>
      </c>
      <c r="D111" s="23">
        <f>IF(J111&lt;K111,1,0)</f>
        <v>1</v>
      </c>
      <c r="E111" s="23" t="str">
        <f>'Desafio do Interior SP'!B$12</f>
        <v>R9</v>
      </c>
      <c r="F111" s="32" t="str">
        <f>'Desafio do Interior SP'!A$12</f>
        <v>Ponte Preta</v>
      </c>
      <c r="G111" s="23" t="str">
        <f>'Desafio do Interior SP'!C$4</f>
        <v>Pedro</v>
      </c>
      <c r="H111" s="23" t="str">
        <f>'Desafio do Interior SP'!B$4</f>
        <v>R1</v>
      </c>
      <c r="I111" s="23" t="str">
        <f>'Desafio do Interior SP'!A$4</f>
        <v>Taubate</v>
      </c>
      <c r="J111" s="23">
        <f>'Jogos (2)'!M$12</f>
        <v>1</v>
      </c>
      <c r="K111" s="23">
        <f>'Jogos (2)'!K$12</f>
        <v>2</v>
      </c>
    </row>
    <row r="112" spans="1:11" s="23" customFormat="1">
      <c r="A112" s="23">
        <f>IF('Jogos (2)'!O$20&lt;" ",0,1)</f>
        <v>1</v>
      </c>
      <c r="B112" s="23">
        <f>IF(J112&gt;K112,1,0)</f>
        <v>0</v>
      </c>
      <c r="C112" s="23">
        <f>IF(J112=K112,1,0)</f>
        <v>0</v>
      </c>
      <c r="D112" s="23">
        <f>IF(J112&lt;K112,1,0)</f>
        <v>1</v>
      </c>
      <c r="E112" s="23" t="str">
        <f>'Desafio do Interior SP'!B$12</f>
        <v>R9</v>
      </c>
      <c r="F112" s="32" t="str">
        <f>'Desafio do Interior SP'!A$12</f>
        <v>Ponte Preta</v>
      </c>
      <c r="G112" s="23" t="str">
        <f>'Desafio do Interior SP'!C$5</f>
        <v>Piri</v>
      </c>
      <c r="H112" s="23" t="str">
        <f>'Desafio do Interior SP'!B$5</f>
        <v>R2</v>
      </c>
      <c r="I112" s="23" t="str">
        <f>'Desafio do Interior SP'!A$5</f>
        <v>Juventos</v>
      </c>
      <c r="J112" s="23">
        <f>'Jogos (2)'!K$20</f>
        <v>4</v>
      </c>
      <c r="K112" s="23">
        <f>'Jogos (2)'!M$20</f>
        <v>5</v>
      </c>
    </row>
    <row r="113" spans="1:11" s="23" customFormat="1">
      <c r="A113" s="23">
        <f>IF('Jogos (2)'!O$34&lt;" ",0,1)</f>
        <v>1</v>
      </c>
      <c r="B113" s="23">
        <f>IF(J113&gt;K113,1,0)</f>
        <v>1</v>
      </c>
      <c r="C113" s="23">
        <f>IF(J113=K113,1,0)</f>
        <v>0</v>
      </c>
      <c r="D113" s="23">
        <f>IF(J113&lt;K113,1,0)</f>
        <v>0</v>
      </c>
      <c r="E113" s="23" t="str">
        <f>'Desafio do Interior SP'!B$12</f>
        <v>R9</v>
      </c>
      <c r="F113" s="32" t="str">
        <f>'Desafio do Interior SP'!A$12</f>
        <v>Ponte Preta</v>
      </c>
      <c r="G113" s="23" t="str">
        <f>'Desafio do Interior SP'!C$7</f>
        <v>Raphael</v>
      </c>
      <c r="H113" s="23" t="str">
        <f>'Desafio do Interior SP'!B$7</f>
        <v>R4</v>
      </c>
      <c r="I113" s="23" t="str">
        <f>'Desafio do Interior SP'!A$7</f>
        <v>Bragantino</v>
      </c>
      <c r="J113" s="23">
        <f>'Jogos (2)'!M$34</f>
        <v>2</v>
      </c>
      <c r="K113" s="23">
        <f>'Jogos (2)'!K$34</f>
        <v>1</v>
      </c>
    </row>
    <row r="114" spans="1:11" s="23" customFormat="1">
      <c r="A114" s="23">
        <f>IF('Jogos (2)'!W$3&lt;" ",0,1)</f>
        <v>1</v>
      </c>
      <c r="B114" s="23">
        <f>IF(J114&gt;K114,1,0)</f>
        <v>1</v>
      </c>
      <c r="C114" s="23">
        <f>IF(J114=K114,1,0)</f>
        <v>0</v>
      </c>
      <c r="D114" s="23">
        <f>IF(J114&lt;K114,1,0)</f>
        <v>0</v>
      </c>
      <c r="E114" s="23" t="str">
        <f>'Desafio do Interior SP'!B$12</f>
        <v>R9</v>
      </c>
      <c r="F114" s="32" t="str">
        <f>'Desafio do Interior SP'!A$12</f>
        <v>Ponte Preta</v>
      </c>
      <c r="G114" s="23" t="str">
        <f>'Desafio do Interior SP'!C$9</f>
        <v>Marcos Veloso</v>
      </c>
      <c r="H114" s="23" t="str">
        <f>'Desafio do Interior SP'!B$9</f>
        <v>R6</v>
      </c>
      <c r="I114" s="23" t="str">
        <f>'Desafio do Interior SP'!A$9</f>
        <v>XV Jau</v>
      </c>
      <c r="J114" s="23">
        <f>'Jogos (2)'!S$3</f>
        <v>3</v>
      </c>
      <c r="K114" s="23">
        <f>'Jogos (2)'!U$3</f>
        <v>1</v>
      </c>
    </row>
    <row r="115" spans="1:11" s="23" customFormat="1">
      <c r="A115" s="23">
        <f>IF('Jogos (2)'!W$17&lt;" ",0,1)</f>
        <v>1</v>
      </c>
      <c r="B115" s="23">
        <f>IF(J115&gt;K115,1,0)</f>
        <v>1</v>
      </c>
      <c r="C115" s="23">
        <f>IF(J115=K115,1,0)</f>
        <v>0</v>
      </c>
      <c r="D115" s="23">
        <f>IF(J115&lt;K115,1,0)</f>
        <v>0</v>
      </c>
      <c r="E115" s="23" t="str">
        <f>'Desafio do Interior SP'!B$12</f>
        <v>R9</v>
      </c>
      <c r="F115" s="32" t="str">
        <f>'Desafio do Interior SP'!A$12</f>
        <v>Ponte Preta</v>
      </c>
      <c r="G115" s="23" t="str">
        <f>'Desafio do Interior SP'!C$11</f>
        <v>Alexandre Baez</v>
      </c>
      <c r="H115" s="23" t="str">
        <f>'Desafio do Interior SP'!B$11</f>
        <v>R8</v>
      </c>
      <c r="I115" s="23" t="str">
        <f>'Desafio do Interior SP'!A$11</f>
        <v>Matonense</v>
      </c>
      <c r="J115" s="23">
        <f>'Jogos (2)'!U$17</f>
        <v>5</v>
      </c>
      <c r="K115" s="23">
        <f>'Jogos (2)'!S$17</f>
        <v>2</v>
      </c>
    </row>
    <row r="117" spans="1:11">
      <c r="A117" s="30">
        <f>SUM(A108:A116)</f>
        <v>8</v>
      </c>
      <c r="B117" s="30">
        <f>SUM(B108:B116)</f>
        <v>6</v>
      </c>
      <c r="C117" s="30">
        <f>SUM(C108:C116)</f>
        <v>0</v>
      </c>
      <c r="D117" s="30">
        <f>SUM(D108:D116)</f>
        <v>2</v>
      </c>
      <c r="E117" s="31"/>
      <c r="F117" s="31"/>
      <c r="G117" s="31"/>
      <c r="H117" s="31"/>
      <c r="I117" s="31"/>
      <c r="J117" s="30">
        <f>SUM(J108:J116)</f>
        <v>22</v>
      </c>
      <c r="K117" s="30">
        <f>SUM(K108:K116)</f>
        <v>13</v>
      </c>
    </row>
  </sheetData>
  <autoFilter ref="A1:K1">
    <filterColumn colId="9" showButton="0"/>
  </autoFilter>
  <mergeCells count="1">
    <mergeCell ref="J1:K1"/>
  </mergeCells>
  <pageMargins left="0.59055118110236227" right="0.59055118110236227" top="0.59055118110236227" bottom="0.39370078740157483" header="0.51181102362204722" footer="0.51181102362204722"/>
  <pageSetup scale="49" orientation="portrait" horizontalDpi="4294967293" verticalDpi="30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topLeftCell="A28" zoomScale="67" zoomScaleNormal="67" workbookViewId="0">
      <selection activeCell="W40" sqref="W40:W41"/>
    </sheetView>
  </sheetViews>
  <sheetFormatPr defaultRowHeight="34.5"/>
  <cols>
    <col min="1" max="1" width="6.7109375" style="36" customWidth="1"/>
    <col min="2" max="2" width="25.7109375" style="37" customWidth="1"/>
    <col min="3" max="3" width="8.7109375" style="38" customWidth="1"/>
    <col min="4" max="4" width="8.7109375" style="39" customWidth="1"/>
    <col min="5" max="5" width="8.7109375" style="38" customWidth="1"/>
    <col min="6" max="6" width="25.7109375" style="37" customWidth="1"/>
    <col min="7" max="7" width="6.7109375" style="36" customWidth="1"/>
    <col min="8" max="8" width="9.140625" style="21"/>
    <col min="9" max="9" width="6.7109375" style="36" customWidth="1"/>
    <col min="10" max="10" width="25.7109375" style="42" customWidth="1"/>
    <col min="11" max="11" width="8.7109375" style="41" customWidth="1"/>
    <col min="12" max="12" width="8.7109375" style="40" customWidth="1"/>
    <col min="13" max="13" width="8.7109375" style="38" customWidth="1"/>
    <col min="14" max="14" width="25.7109375" style="37" customWidth="1"/>
    <col min="15" max="15" width="6.7109375" style="36" customWidth="1"/>
    <col min="16" max="16" width="9.140625" style="21"/>
    <col min="17" max="17" width="6.7109375" style="36" customWidth="1"/>
    <col min="18" max="18" width="25.7109375" style="37" customWidth="1"/>
    <col min="19" max="19" width="8.7109375" style="38" customWidth="1"/>
    <col min="20" max="20" width="8.7109375" style="39" customWidth="1"/>
    <col min="21" max="21" width="8.7109375" style="38" customWidth="1"/>
    <col min="22" max="22" width="25.7109375" style="37" customWidth="1"/>
    <col min="23" max="23" width="6.7109375" style="36" customWidth="1"/>
    <col min="24" max="16384" width="9.140625" style="21"/>
  </cols>
  <sheetData>
    <row r="1" spans="1:23" s="33" customFormat="1" ht="27.95" customHeight="1">
      <c r="A1" s="46"/>
      <c r="B1" s="43"/>
      <c r="C1" s="44"/>
      <c r="D1" s="45" t="s">
        <v>182</v>
      </c>
      <c r="E1" s="44"/>
      <c r="F1" s="43"/>
      <c r="G1" s="47"/>
      <c r="I1" s="46"/>
      <c r="J1" s="43"/>
      <c r="K1" s="44"/>
      <c r="L1" s="45" t="s">
        <v>181</v>
      </c>
      <c r="M1" s="44"/>
      <c r="N1" s="43"/>
      <c r="O1" s="47"/>
      <c r="Q1" s="46"/>
      <c r="R1" s="43"/>
      <c r="S1" s="44"/>
      <c r="T1" s="45" t="s">
        <v>180</v>
      </c>
      <c r="U1" s="44"/>
      <c r="V1" s="43"/>
      <c r="W1" s="47"/>
    </row>
    <row r="2" spans="1:23" s="33" customFormat="1" ht="27.95" customHeight="1">
      <c r="A2" s="46"/>
      <c r="B2" s="43"/>
      <c r="C2" s="44"/>
      <c r="D2" s="45"/>
      <c r="E2" s="44"/>
      <c r="F2" s="43"/>
      <c r="G2" s="47"/>
      <c r="I2" s="46"/>
      <c r="J2" s="43"/>
      <c r="K2" s="44"/>
      <c r="L2" s="45"/>
      <c r="M2" s="44"/>
      <c r="N2" s="43"/>
      <c r="O2" s="47"/>
      <c r="Q2" s="46"/>
      <c r="R2" s="43"/>
      <c r="S2" s="44"/>
      <c r="T2" s="45"/>
      <c r="U2" s="44"/>
      <c r="V2" s="43"/>
      <c r="W2" s="47"/>
    </row>
    <row r="3" spans="1:23" s="22" customFormat="1" ht="27.95" customHeight="1">
      <c r="A3" s="59">
        <v>1</v>
      </c>
      <c r="B3" s="56" t="str">
        <f>'Desafio do Interior SP'!$A$12</f>
        <v>Ponte Preta</v>
      </c>
      <c r="C3" s="57">
        <v>1</v>
      </c>
      <c r="D3" s="58" t="s">
        <v>38</v>
      </c>
      <c r="E3" s="57">
        <v>0</v>
      </c>
      <c r="F3" s="56" t="str">
        <f>'Desafio do Interior SP'!$A$10</f>
        <v>Ituano</v>
      </c>
      <c r="G3" s="55" t="s">
        <v>38</v>
      </c>
      <c r="I3" s="59">
        <v>13</v>
      </c>
      <c r="J3" s="56" t="str">
        <f>'Desafio do Interior SP'!$A$7</f>
        <v>Bragantino</v>
      </c>
      <c r="K3" s="57">
        <v>1</v>
      </c>
      <c r="L3" s="58" t="s">
        <v>38</v>
      </c>
      <c r="M3" s="57">
        <v>6</v>
      </c>
      <c r="N3" s="56" t="str">
        <f>'Desafio do Interior SP'!$A$9</f>
        <v>XV Jau</v>
      </c>
      <c r="O3" s="55" t="s">
        <v>38</v>
      </c>
      <c r="Q3" s="59">
        <v>25</v>
      </c>
      <c r="R3" s="56" t="str">
        <f>'Desafio do Interior SP'!$A$12</f>
        <v>Ponte Preta</v>
      </c>
      <c r="S3" s="57">
        <v>3</v>
      </c>
      <c r="T3" s="58" t="s">
        <v>38</v>
      </c>
      <c r="U3" s="57">
        <v>1</v>
      </c>
      <c r="V3" s="56" t="str">
        <f>'Desafio do Interior SP'!$A$9</f>
        <v>XV Jau</v>
      </c>
      <c r="W3" s="55" t="s">
        <v>38</v>
      </c>
    </row>
    <row r="4" spans="1:23" s="48" customFormat="1" ht="27.95" customHeight="1">
      <c r="A4" s="54"/>
      <c r="B4" s="51" t="str">
        <f>'Desafio do Interior SP'!$C$12</f>
        <v>Gerson</v>
      </c>
      <c r="C4" s="52"/>
      <c r="D4" s="53"/>
      <c r="E4" s="52"/>
      <c r="F4" s="51" t="str">
        <f>'Desafio do Interior SP'!$C$10</f>
        <v>Paulo Fuzaro</v>
      </c>
      <c r="G4" s="50"/>
      <c r="I4" s="54"/>
      <c r="J4" s="51" t="str">
        <f>'Desafio do Interior SP'!$C$7</f>
        <v>Raphael</v>
      </c>
      <c r="K4" s="52"/>
      <c r="L4" s="53"/>
      <c r="M4" s="52"/>
      <c r="N4" s="51" t="str">
        <f>'Desafio do Interior SP'!$C$9</f>
        <v>Marcos Veloso</v>
      </c>
      <c r="O4" s="50"/>
      <c r="Q4" s="54"/>
      <c r="R4" s="51" t="str">
        <f>'Desafio do Interior SP'!$C$12</f>
        <v>Gerson</v>
      </c>
      <c r="S4" s="52"/>
      <c r="T4" s="53"/>
      <c r="U4" s="52"/>
      <c r="V4" s="51" t="str">
        <f>'Desafio do Interior SP'!$C$9</f>
        <v>Marcos Veloso</v>
      </c>
      <c r="W4" s="50"/>
    </row>
    <row r="5" spans="1:23" s="60" customFormat="1" ht="27.95" customHeight="1">
      <c r="A5" s="61"/>
      <c r="B5" s="63"/>
      <c r="C5" s="49"/>
      <c r="D5" s="62"/>
      <c r="E5" s="49"/>
      <c r="F5" s="63"/>
      <c r="G5" s="61"/>
      <c r="I5" s="61"/>
      <c r="J5" s="42"/>
      <c r="K5" s="49"/>
      <c r="L5" s="40"/>
      <c r="M5" s="49"/>
      <c r="N5" s="42"/>
      <c r="O5" s="47"/>
      <c r="Q5" s="61"/>
      <c r="R5" s="42"/>
      <c r="S5" s="49"/>
      <c r="T5" s="40"/>
      <c r="U5" s="49"/>
      <c r="V5" s="42"/>
      <c r="W5" s="47"/>
    </row>
    <row r="6" spans="1:23" s="22" customFormat="1" ht="27.95" customHeight="1">
      <c r="A6" s="59">
        <v>2</v>
      </c>
      <c r="B6" s="56" t="str">
        <f>'Desafio do Interior SP'!$A$11</f>
        <v>Matonense</v>
      </c>
      <c r="C6" s="57">
        <v>1</v>
      </c>
      <c r="D6" s="58" t="s">
        <v>38</v>
      </c>
      <c r="E6" s="57">
        <v>1</v>
      </c>
      <c r="F6" s="56" t="str">
        <f>'Desafio do Interior SP'!$A$8</f>
        <v>Linense</v>
      </c>
      <c r="G6" s="55" t="s">
        <v>38</v>
      </c>
      <c r="I6" s="59">
        <v>14</v>
      </c>
      <c r="J6" s="56" t="str">
        <f>'Desafio do Interior SP'!$A$5</f>
        <v>Juventos</v>
      </c>
      <c r="K6" s="57">
        <v>0</v>
      </c>
      <c r="L6" s="58" t="s">
        <v>38</v>
      </c>
      <c r="M6" s="57">
        <v>0</v>
      </c>
      <c r="N6" s="56" t="str">
        <f>'Desafio do Interior SP'!$A$11</f>
        <v>Matonense</v>
      </c>
      <c r="O6" s="55" t="s">
        <v>38</v>
      </c>
      <c r="Q6" s="59">
        <v>26</v>
      </c>
      <c r="R6" s="56" t="str">
        <f>'Desafio do Interior SP'!$A$10</f>
        <v>Ituano</v>
      </c>
      <c r="S6" s="57">
        <v>1</v>
      </c>
      <c r="T6" s="58" t="s">
        <v>38</v>
      </c>
      <c r="U6" s="57">
        <v>1</v>
      </c>
      <c r="V6" s="56" t="str">
        <f>'Desafio do Interior SP'!$A$7</f>
        <v>Bragantino</v>
      </c>
      <c r="W6" s="55" t="s">
        <v>38</v>
      </c>
    </row>
    <row r="7" spans="1:23" s="48" customFormat="1" ht="27.95" customHeight="1">
      <c r="A7" s="54"/>
      <c r="B7" s="51" t="str">
        <f>'Desafio do Interior SP'!$C$11</f>
        <v>Alexandre Baez</v>
      </c>
      <c r="C7" s="52"/>
      <c r="D7" s="53"/>
      <c r="E7" s="52"/>
      <c r="F7" s="51" t="str">
        <f>'Desafio do Interior SP'!$C$8</f>
        <v>Israel</v>
      </c>
      <c r="G7" s="50"/>
      <c r="I7" s="54"/>
      <c r="J7" s="51" t="str">
        <f>'Desafio do Interior SP'!$C$5</f>
        <v>Piri</v>
      </c>
      <c r="K7" s="52"/>
      <c r="L7" s="53"/>
      <c r="M7" s="52"/>
      <c r="N7" s="51" t="str">
        <f>'Desafio do Interior SP'!$C$11</f>
        <v>Alexandre Baez</v>
      </c>
      <c r="O7" s="50"/>
      <c r="Q7" s="54"/>
      <c r="R7" s="51" t="str">
        <f>'Desafio do Interior SP'!$C$10</f>
        <v>Paulo Fuzaro</v>
      </c>
      <c r="S7" s="52"/>
      <c r="T7" s="53"/>
      <c r="U7" s="52"/>
      <c r="V7" s="51" t="str">
        <f>'Desafio do Interior SP'!$C$7</f>
        <v>Raphael</v>
      </c>
      <c r="W7" s="50"/>
    </row>
    <row r="8" spans="1:23" s="60" customFormat="1" ht="27.95" customHeight="1">
      <c r="A8" s="61"/>
      <c r="B8" s="63"/>
      <c r="C8" s="49"/>
      <c r="D8" s="62"/>
      <c r="E8" s="49"/>
      <c r="F8" s="63"/>
      <c r="G8" s="61"/>
      <c r="I8" s="61"/>
      <c r="J8" s="42"/>
      <c r="K8" s="49"/>
      <c r="L8" s="40"/>
      <c r="M8" s="49"/>
      <c r="N8" s="42"/>
      <c r="O8" s="47"/>
      <c r="Q8" s="61"/>
      <c r="R8" s="42"/>
      <c r="S8" s="49"/>
      <c r="T8" s="40"/>
      <c r="U8" s="49"/>
      <c r="V8" s="42"/>
      <c r="W8" s="47"/>
    </row>
    <row r="9" spans="1:23" s="22" customFormat="1" ht="27.95" customHeight="1">
      <c r="A9" s="59">
        <v>3</v>
      </c>
      <c r="B9" s="56" t="str">
        <f>'Desafio do Interior SP'!$A$9</f>
        <v>XV Jau</v>
      </c>
      <c r="C9" s="57">
        <v>1</v>
      </c>
      <c r="D9" s="58" t="s">
        <v>38</v>
      </c>
      <c r="E9" s="57">
        <v>0</v>
      </c>
      <c r="F9" s="56" t="str">
        <f>'Desafio do Interior SP'!$A$6</f>
        <v>Sao Bernardo</v>
      </c>
      <c r="G9" s="55" t="s">
        <v>38</v>
      </c>
      <c r="I9" s="59">
        <v>15</v>
      </c>
      <c r="J9" s="56" t="str">
        <f>'Desafio do Interior SP'!$A$6</f>
        <v>Sao Bernardo</v>
      </c>
      <c r="K9" s="57">
        <v>0</v>
      </c>
      <c r="L9" s="58" t="s">
        <v>38</v>
      </c>
      <c r="M9" s="57">
        <v>1</v>
      </c>
      <c r="N9" s="56" t="str">
        <f>'Desafio do Interior SP'!$A$10</f>
        <v>Ituano</v>
      </c>
      <c r="O9" s="55" t="s">
        <v>38</v>
      </c>
      <c r="Q9" s="59">
        <v>27</v>
      </c>
      <c r="R9" s="56" t="str">
        <f>'Desafio do Interior SP'!$A$8</f>
        <v>Linense</v>
      </c>
      <c r="S9" s="57">
        <v>1</v>
      </c>
      <c r="T9" s="58" t="s">
        <v>38</v>
      </c>
      <c r="U9" s="57">
        <v>1</v>
      </c>
      <c r="V9" s="56" t="str">
        <f>'Desafio do Interior SP'!$A$5</f>
        <v>Juventos</v>
      </c>
      <c r="W9" s="55" t="s">
        <v>38</v>
      </c>
    </row>
    <row r="10" spans="1:23" s="48" customFormat="1" ht="27.95" customHeight="1">
      <c r="A10" s="54"/>
      <c r="B10" s="51" t="str">
        <f>'Desafio do Interior SP'!$C$9</f>
        <v>Marcos Veloso</v>
      </c>
      <c r="C10" s="52"/>
      <c r="D10" s="53"/>
      <c r="E10" s="52"/>
      <c r="F10" s="51" t="str">
        <f>'Desafio do Interior SP'!$C$6</f>
        <v>Willians</v>
      </c>
      <c r="G10" s="50"/>
      <c r="I10" s="54"/>
      <c r="J10" s="51" t="str">
        <f>'Desafio do Interior SP'!$C$6</f>
        <v>Willians</v>
      </c>
      <c r="K10" s="52"/>
      <c r="L10" s="53"/>
      <c r="M10" s="52"/>
      <c r="N10" s="51" t="str">
        <f>'Desafio do Interior SP'!$C$10</f>
        <v>Paulo Fuzaro</v>
      </c>
      <c r="O10" s="50"/>
      <c r="Q10" s="54"/>
      <c r="R10" s="51" t="str">
        <f>'Desafio do Interior SP'!$C$8</f>
        <v>Israel</v>
      </c>
      <c r="S10" s="52"/>
      <c r="T10" s="53"/>
      <c r="U10" s="52"/>
      <c r="V10" s="51" t="str">
        <f>'Desafio do Interior SP'!$C$5</f>
        <v>Piri</v>
      </c>
      <c r="W10" s="50"/>
    </row>
    <row r="11" spans="1:23" s="60" customFormat="1" ht="27.95" customHeight="1">
      <c r="A11" s="61"/>
      <c r="B11" s="63"/>
      <c r="C11" s="49"/>
      <c r="D11" s="62"/>
      <c r="E11" s="49"/>
      <c r="F11" s="63"/>
      <c r="G11" s="61"/>
      <c r="I11" s="61"/>
      <c r="J11" s="42"/>
      <c r="K11" s="49"/>
      <c r="L11" s="40"/>
      <c r="M11" s="49"/>
      <c r="N11" s="42"/>
      <c r="O11" s="47"/>
      <c r="Q11" s="61"/>
      <c r="R11" s="42"/>
      <c r="S11" s="49"/>
      <c r="T11" s="40"/>
      <c r="U11" s="49"/>
      <c r="V11" s="42"/>
      <c r="W11" s="47"/>
    </row>
    <row r="12" spans="1:23" s="22" customFormat="1" ht="27.95" customHeight="1">
      <c r="A12" s="59">
        <v>4</v>
      </c>
      <c r="B12" s="56" t="str">
        <f>'Desafio do Interior SP'!$A$7</f>
        <v>Bragantino</v>
      </c>
      <c r="C12" s="57">
        <v>0</v>
      </c>
      <c r="D12" s="58" t="s">
        <v>38</v>
      </c>
      <c r="E12" s="57">
        <v>2</v>
      </c>
      <c r="F12" s="56" t="str">
        <f>'Desafio do Interior SP'!$A$4</f>
        <v>Taubate</v>
      </c>
      <c r="G12" s="55" t="s">
        <v>38</v>
      </c>
      <c r="I12" s="59">
        <v>16</v>
      </c>
      <c r="J12" s="56" t="str">
        <f>'Desafio do Interior SP'!$A$4</f>
        <v>Taubate</v>
      </c>
      <c r="K12" s="57">
        <v>2</v>
      </c>
      <c r="L12" s="58" t="s">
        <v>38</v>
      </c>
      <c r="M12" s="57">
        <v>1</v>
      </c>
      <c r="N12" s="56" t="str">
        <f>'Desafio do Interior SP'!$A$12</f>
        <v>Ponte Preta</v>
      </c>
      <c r="O12" s="55" t="s">
        <v>38</v>
      </c>
      <c r="Q12" s="59">
        <v>28</v>
      </c>
      <c r="R12" s="56" t="str">
        <f>'Desafio do Interior SP'!$A$6</f>
        <v>Sao Bernardo</v>
      </c>
      <c r="S12" s="57">
        <v>0</v>
      </c>
      <c r="T12" s="58" t="s">
        <v>38</v>
      </c>
      <c r="U12" s="57">
        <v>5</v>
      </c>
      <c r="V12" s="56" t="str">
        <f>'Desafio do Interior SP'!$A$4</f>
        <v>Taubate</v>
      </c>
      <c r="W12" s="55" t="s">
        <v>38</v>
      </c>
    </row>
    <row r="13" spans="1:23" s="48" customFormat="1" ht="27.95" customHeight="1">
      <c r="A13" s="54"/>
      <c r="B13" s="51" t="str">
        <f>'Desafio do Interior SP'!$C$7</f>
        <v>Raphael</v>
      </c>
      <c r="C13" s="52"/>
      <c r="D13" s="53"/>
      <c r="E13" s="52"/>
      <c r="F13" s="51" t="str">
        <f>'Desafio do Interior SP'!$C$4</f>
        <v>Pedro</v>
      </c>
      <c r="G13" s="50"/>
      <c r="I13" s="54"/>
      <c r="J13" s="51" t="str">
        <f>'Desafio do Interior SP'!$C$4</f>
        <v>Pedro</v>
      </c>
      <c r="K13" s="52"/>
      <c r="L13" s="53"/>
      <c r="M13" s="52"/>
      <c r="N13" s="51" t="str">
        <f>'Desafio do Interior SP'!$C$12</f>
        <v>Gerson</v>
      </c>
      <c r="O13" s="50"/>
      <c r="Q13" s="54"/>
      <c r="R13" s="51" t="str">
        <f>'Desafio do Interior SP'!$C$6</f>
        <v>Willians</v>
      </c>
      <c r="S13" s="52"/>
      <c r="T13" s="53"/>
      <c r="U13" s="52"/>
      <c r="V13" s="51" t="str">
        <f>'Desafio do Interior SP'!$C$4</f>
        <v>Pedro</v>
      </c>
      <c r="W13" s="50"/>
    </row>
    <row r="14" spans="1:23" s="60" customFormat="1" ht="27.95" customHeight="1">
      <c r="A14" s="61"/>
      <c r="B14" s="63"/>
      <c r="C14" s="49"/>
      <c r="D14" s="62"/>
      <c r="E14" s="49"/>
      <c r="F14" s="63"/>
      <c r="G14" s="61"/>
      <c r="I14" s="61"/>
      <c r="J14" s="63"/>
      <c r="K14" s="49"/>
      <c r="L14" s="40"/>
      <c r="M14" s="49"/>
      <c r="N14" s="63"/>
      <c r="O14" s="47"/>
      <c r="Q14" s="61"/>
      <c r="R14" s="63"/>
      <c r="S14" s="49"/>
      <c r="T14" s="40"/>
      <c r="U14" s="49"/>
      <c r="V14" s="63"/>
      <c r="W14" s="47"/>
    </row>
    <row r="15" spans="1:23" s="33" customFormat="1" ht="27.95" customHeight="1">
      <c r="A15" s="46"/>
      <c r="B15" s="43"/>
      <c r="C15" s="44"/>
      <c r="D15" s="45" t="s">
        <v>179</v>
      </c>
      <c r="E15" s="44"/>
      <c r="F15" s="43"/>
      <c r="G15" s="47"/>
      <c r="I15" s="46"/>
      <c r="J15" s="43"/>
      <c r="K15" s="38"/>
      <c r="L15" s="45" t="s">
        <v>178</v>
      </c>
      <c r="M15" s="38"/>
      <c r="N15" s="43"/>
      <c r="O15" s="47"/>
      <c r="Q15" s="46"/>
      <c r="R15" s="43"/>
      <c r="S15" s="44"/>
      <c r="T15" s="45" t="s">
        <v>177</v>
      </c>
      <c r="U15" s="44"/>
      <c r="V15" s="43"/>
      <c r="W15" s="47"/>
    </row>
    <row r="16" spans="1:23" s="33" customFormat="1" ht="27.95" customHeight="1">
      <c r="A16" s="46"/>
      <c r="B16" s="43"/>
      <c r="C16" s="44"/>
      <c r="D16" s="45"/>
      <c r="E16" s="44"/>
      <c r="F16" s="43"/>
      <c r="G16" s="47"/>
      <c r="I16" s="46"/>
      <c r="J16" s="43"/>
      <c r="K16" s="44"/>
      <c r="L16" s="45"/>
      <c r="M16" s="44"/>
      <c r="N16" s="43"/>
      <c r="O16" s="47"/>
      <c r="Q16" s="46"/>
      <c r="R16" s="43"/>
      <c r="S16" s="44"/>
      <c r="T16" s="45"/>
      <c r="U16" s="44"/>
      <c r="V16" s="43"/>
      <c r="W16" s="47"/>
    </row>
    <row r="17" spans="1:256" s="22" customFormat="1" ht="27.95" customHeight="1">
      <c r="A17" s="59">
        <v>5</v>
      </c>
      <c r="B17" s="56" t="str">
        <f>'Desafio do Interior SP'!$A$8</f>
        <v>Linense</v>
      </c>
      <c r="C17" s="57">
        <v>1</v>
      </c>
      <c r="D17" s="58" t="s">
        <v>38</v>
      </c>
      <c r="E17" s="57">
        <v>2</v>
      </c>
      <c r="F17" s="56" t="str">
        <f>'Desafio do Interior SP'!$A$12</f>
        <v>Ponte Preta</v>
      </c>
      <c r="G17" s="55" t="s">
        <v>38</v>
      </c>
      <c r="I17" s="59">
        <v>17</v>
      </c>
      <c r="J17" s="56" t="str">
        <f>'Desafio do Interior SP'!$A$11</f>
        <v>Matonense</v>
      </c>
      <c r="K17" s="57">
        <v>4</v>
      </c>
      <c r="L17" s="58" t="s">
        <v>38</v>
      </c>
      <c r="M17" s="57">
        <v>1</v>
      </c>
      <c r="N17" s="56" t="str">
        <f>'Desafio do Interior SP'!$A$7</f>
        <v>Bragantino</v>
      </c>
      <c r="O17" s="55" t="s">
        <v>38</v>
      </c>
      <c r="Q17" s="59">
        <v>29</v>
      </c>
      <c r="R17" s="56" t="str">
        <f>'Desafio do Interior SP'!$A$11</f>
        <v>Matonense</v>
      </c>
      <c r="S17" s="57">
        <v>2</v>
      </c>
      <c r="T17" s="58" t="s">
        <v>38</v>
      </c>
      <c r="U17" s="57">
        <v>5</v>
      </c>
      <c r="V17" s="56" t="str">
        <f>'Desafio do Interior SP'!$A$12</f>
        <v>Ponte Preta</v>
      </c>
      <c r="W17" s="55" t="s">
        <v>38</v>
      </c>
    </row>
    <row r="18" spans="1:256" s="48" customFormat="1" ht="27.95" customHeight="1">
      <c r="A18" s="54"/>
      <c r="B18" s="51" t="str">
        <f>'Desafio do Interior SP'!$C$8</f>
        <v>Israel</v>
      </c>
      <c r="C18" s="52"/>
      <c r="D18" s="53"/>
      <c r="E18" s="52"/>
      <c r="F18" s="51" t="str">
        <f>'Desafio do Interior SP'!$C$12</f>
        <v>Gerson</v>
      </c>
      <c r="G18" s="50"/>
      <c r="I18" s="54"/>
      <c r="J18" s="51" t="str">
        <f>'Desafio do Interior SP'!$C$11</f>
        <v>Alexandre Baez</v>
      </c>
      <c r="K18" s="52"/>
      <c r="L18" s="53"/>
      <c r="M18" s="52"/>
      <c r="N18" s="51" t="str">
        <f>'Desafio do Interior SP'!$C$7</f>
        <v>Raphael</v>
      </c>
      <c r="O18" s="50"/>
      <c r="Q18" s="54"/>
      <c r="R18" s="51" t="str">
        <f>'Desafio do Interior SP'!$C$11</f>
        <v>Alexandre Baez</v>
      </c>
      <c r="S18" s="52"/>
      <c r="T18" s="53"/>
      <c r="U18" s="52"/>
      <c r="V18" s="51" t="str">
        <f>'Desafio do Interior SP'!$C$12</f>
        <v>Gerson</v>
      </c>
      <c r="W18" s="50"/>
    </row>
    <row r="19" spans="1:256" s="60" customFormat="1" ht="27.95" customHeight="1">
      <c r="A19" s="61"/>
      <c r="B19" s="63"/>
      <c r="C19" s="49"/>
      <c r="D19" s="62"/>
      <c r="E19" s="49"/>
      <c r="F19" s="63"/>
      <c r="G19" s="61"/>
      <c r="I19" s="61"/>
      <c r="J19" s="42"/>
      <c r="K19" s="49"/>
      <c r="L19" s="40"/>
      <c r="M19" s="49"/>
      <c r="N19" s="42"/>
      <c r="O19" s="47"/>
      <c r="Q19" s="61"/>
      <c r="R19" s="42"/>
      <c r="S19" s="49"/>
      <c r="T19" s="40"/>
      <c r="U19" s="49"/>
      <c r="V19" s="42"/>
      <c r="W19" s="47"/>
    </row>
    <row r="20" spans="1:256" s="22" customFormat="1" ht="27.95" customHeight="1">
      <c r="A20" s="59">
        <v>6</v>
      </c>
      <c r="B20" s="56" t="str">
        <f>'Desafio do Interior SP'!$A$6</f>
        <v>Sao Bernardo</v>
      </c>
      <c r="C20" s="57">
        <v>0</v>
      </c>
      <c r="D20" s="58" t="s">
        <v>38</v>
      </c>
      <c r="E20" s="57">
        <v>1</v>
      </c>
      <c r="F20" s="56" t="str">
        <f>'Desafio do Interior SP'!$A$11</f>
        <v>Matonense</v>
      </c>
      <c r="G20" s="55" t="s">
        <v>38</v>
      </c>
      <c r="I20" s="59">
        <v>18</v>
      </c>
      <c r="J20" s="56" t="str">
        <f>'Desafio do Interior SP'!$A$12</f>
        <v>Ponte Preta</v>
      </c>
      <c r="K20" s="57">
        <v>4</v>
      </c>
      <c r="L20" s="58" t="s">
        <v>38</v>
      </c>
      <c r="M20" s="57">
        <v>5</v>
      </c>
      <c r="N20" s="56" t="str">
        <f>'Desafio do Interior SP'!$A$5</f>
        <v>Juventos</v>
      </c>
      <c r="O20" s="55" t="s">
        <v>38</v>
      </c>
      <c r="Q20" s="59">
        <v>30</v>
      </c>
      <c r="R20" s="56" t="str">
        <f>'Desafio do Interior SP'!$A$9</f>
        <v>XV Jau</v>
      </c>
      <c r="S20" s="57">
        <v>1</v>
      </c>
      <c r="T20" s="58" t="s">
        <v>38</v>
      </c>
      <c r="U20" s="57">
        <v>2</v>
      </c>
      <c r="V20" s="56" t="str">
        <f>'Desafio do Interior SP'!$A$10</f>
        <v>Ituano</v>
      </c>
      <c r="W20" s="55" t="s">
        <v>38</v>
      </c>
    </row>
    <row r="21" spans="1:256" s="48" customFormat="1" ht="27.95" customHeight="1">
      <c r="A21" s="54"/>
      <c r="B21" s="51" t="str">
        <f>'Desafio do Interior SP'!$C$6</f>
        <v>Willians</v>
      </c>
      <c r="C21" s="52"/>
      <c r="D21" s="53"/>
      <c r="E21" s="52"/>
      <c r="F21" s="51" t="str">
        <f>'Desafio do Interior SP'!$C$11</f>
        <v>Alexandre Baez</v>
      </c>
      <c r="G21" s="50"/>
      <c r="I21" s="54"/>
      <c r="J21" s="51" t="str">
        <f>'Desafio do Interior SP'!$C$12</f>
        <v>Gerson</v>
      </c>
      <c r="K21" s="52"/>
      <c r="L21" s="53"/>
      <c r="M21" s="52"/>
      <c r="N21" s="51" t="str">
        <f>'Desafio do Interior SP'!$C$5</f>
        <v>Piri</v>
      </c>
      <c r="O21" s="50"/>
      <c r="Q21" s="54"/>
      <c r="R21" s="51" t="str">
        <f>'Desafio do Interior SP'!$C$9</f>
        <v>Marcos Veloso</v>
      </c>
      <c r="S21" s="52"/>
      <c r="T21" s="53"/>
      <c r="U21" s="52"/>
      <c r="V21" s="51" t="str">
        <f>'Desafio do Interior SP'!$C$10</f>
        <v>Paulo Fuzaro</v>
      </c>
      <c r="W21" s="50"/>
    </row>
    <row r="22" spans="1:256" s="22" customFormat="1" ht="27.95" customHeight="1">
      <c r="A22" s="61"/>
      <c r="B22" s="63"/>
      <c r="C22" s="49"/>
      <c r="D22" s="62"/>
      <c r="E22" s="49"/>
      <c r="F22" s="63"/>
      <c r="G22" s="61"/>
      <c r="H22" s="60"/>
      <c r="I22" s="47"/>
      <c r="J22" s="42"/>
      <c r="K22" s="49"/>
      <c r="L22" s="40"/>
      <c r="M22" s="49"/>
      <c r="N22" s="42"/>
      <c r="O22" s="47"/>
      <c r="P22" s="60"/>
      <c r="Q22" s="47"/>
      <c r="R22" s="42"/>
      <c r="S22" s="49"/>
      <c r="T22" s="40"/>
      <c r="U22" s="49"/>
      <c r="V22" s="42"/>
      <c r="W22" s="47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22" customFormat="1" ht="27.95" customHeight="1">
      <c r="A23" s="59">
        <v>7</v>
      </c>
      <c r="B23" s="56" t="str">
        <f>'Desafio do Interior SP'!$A$4</f>
        <v>Taubate</v>
      </c>
      <c r="C23" s="57">
        <v>2</v>
      </c>
      <c r="D23" s="58" t="s">
        <v>38</v>
      </c>
      <c r="E23" s="57">
        <v>2</v>
      </c>
      <c r="F23" s="56" t="str">
        <f>'Desafio do Interior SP'!$A$9</f>
        <v>XV Jau</v>
      </c>
      <c r="G23" s="55" t="s">
        <v>38</v>
      </c>
      <c r="I23" s="59">
        <v>19</v>
      </c>
      <c r="J23" s="56" t="str">
        <f>'Desafio do Interior SP'!$A$8</f>
        <v>Linense</v>
      </c>
      <c r="K23" s="57">
        <v>1</v>
      </c>
      <c r="L23" s="58" t="s">
        <v>38</v>
      </c>
      <c r="M23" s="57">
        <v>1</v>
      </c>
      <c r="N23" s="56" t="str">
        <f>'Desafio do Interior SP'!$A$6</f>
        <v>Sao Bernardo</v>
      </c>
      <c r="O23" s="55" t="s">
        <v>38</v>
      </c>
      <c r="Q23" s="59">
        <v>31</v>
      </c>
      <c r="R23" s="56" t="str">
        <f>'Desafio do Interior SP'!$A$7</f>
        <v>Bragantino</v>
      </c>
      <c r="S23" s="57">
        <v>1</v>
      </c>
      <c r="T23" s="58" t="s">
        <v>38</v>
      </c>
      <c r="U23" s="57">
        <v>1</v>
      </c>
      <c r="V23" s="56" t="str">
        <f>'Desafio do Interior SP'!$A$8</f>
        <v>Linense</v>
      </c>
      <c r="W23" s="55" t="s">
        <v>38</v>
      </c>
    </row>
    <row r="24" spans="1:256" s="48" customFormat="1" ht="27.95" customHeight="1">
      <c r="A24" s="54"/>
      <c r="B24" s="51" t="str">
        <f>'Desafio do Interior SP'!$C$4</f>
        <v>Pedro</v>
      </c>
      <c r="C24" s="52"/>
      <c r="D24" s="53"/>
      <c r="E24" s="52"/>
      <c r="F24" s="51" t="str">
        <f>'Desafio do Interior SP'!$C$9</f>
        <v>Marcos Veloso</v>
      </c>
      <c r="G24" s="50"/>
      <c r="I24" s="54"/>
      <c r="J24" s="51" t="str">
        <f>'Desafio do Interior SP'!$C$8</f>
        <v>Israel</v>
      </c>
      <c r="K24" s="52"/>
      <c r="L24" s="53"/>
      <c r="M24" s="52"/>
      <c r="N24" s="51" t="str">
        <f>'Desafio do Interior SP'!$C$6</f>
        <v>Willians</v>
      </c>
      <c r="O24" s="50"/>
      <c r="Q24" s="54"/>
      <c r="R24" s="51" t="str">
        <f>'Desafio do Interior SP'!$C$7</f>
        <v>Raphael</v>
      </c>
      <c r="S24" s="52"/>
      <c r="T24" s="53"/>
      <c r="U24" s="52"/>
      <c r="V24" s="51" t="str">
        <f>'Desafio do Interior SP'!$C$8</f>
        <v>Israel</v>
      </c>
      <c r="W24" s="50"/>
    </row>
    <row r="25" spans="1:256" s="22" customFormat="1" ht="27.95" customHeight="1">
      <c r="A25" s="47"/>
      <c r="B25" s="63"/>
      <c r="C25" s="49"/>
      <c r="D25" s="62"/>
      <c r="E25" s="49"/>
      <c r="F25" s="63"/>
      <c r="G25" s="61"/>
      <c r="H25" s="60"/>
      <c r="I25" s="47"/>
      <c r="J25" s="42"/>
      <c r="K25" s="49"/>
      <c r="L25" s="40"/>
      <c r="M25" s="49"/>
      <c r="N25" s="42"/>
      <c r="O25" s="47"/>
      <c r="P25" s="60"/>
      <c r="Q25" s="47"/>
      <c r="R25" s="42"/>
      <c r="S25" s="49"/>
      <c r="T25" s="40"/>
      <c r="U25" s="49"/>
      <c r="V25" s="42"/>
      <c r="W25" s="47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22" customFormat="1" ht="27.95" customHeight="1">
      <c r="A26" s="59">
        <v>8</v>
      </c>
      <c r="B26" s="56" t="str">
        <f>'Desafio do Interior SP'!$A$5</f>
        <v>Juventos</v>
      </c>
      <c r="C26" s="57">
        <v>2</v>
      </c>
      <c r="D26" s="58" t="s">
        <v>38</v>
      </c>
      <c r="E26" s="57">
        <v>0</v>
      </c>
      <c r="F26" s="56" t="str">
        <f>'Desafio do Interior SP'!$A$7</f>
        <v>Bragantino</v>
      </c>
      <c r="G26" s="55" t="s">
        <v>38</v>
      </c>
      <c r="I26" s="59">
        <v>20</v>
      </c>
      <c r="J26" s="56" t="str">
        <f>'Desafio do Interior SP'!$A$10</f>
        <v>Ituano</v>
      </c>
      <c r="K26" s="57">
        <v>2</v>
      </c>
      <c r="L26" s="58" t="s">
        <v>38</v>
      </c>
      <c r="M26" s="57">
        <v>3</v>
      </c>
      <c r="N26" s="56" t="str">
        <f>'Desafio do Interior SP'!$A$4</f>
        <v>Taubate</v>
      </c>
      <c r="O26" s="55" t="s">
        <v>38</v>
      </c>
      <c r="Q26" s="59">
        <v>32</v>
      </c>
      <c r="R26" s="56" t="str">
        <f>'Desafio do Interior SP'!$A$5</f>
        <v>Juventos</v>
      </c>
      <c r="S26" s="57">
        <v>4</v>
      </c>
      <c r="T26" s="58" t="s">
        <v>38</v>
      </c>
      <c r="U26" s="57">
        <v>1</v>
      </c>
      <c r="V26" s="56" t="str">
        <f>'Desafio do Interior SP'!$A$6</f>
        <v>Sao Bernardo</v>
      </c>
      <c r="W26" s="55" t="s">
        <v>38</v>
      </c>
    </row>
    <row r="27" spans="1:256" s="48" customFormat="1" ht="27.95" customHeight="1">
      <c r="A27" s="54"/>
      <c r="B27" s="51" t="str">
        <f>'Desafio do Interior SP'!$C$5</f>
        <v>Piri</v>
      </c>
      <c r="C27" s="52"/>
      <c r="D27" s="53"/>
      <c r="E27" s="52"/>
      <c r="F27" s="51" t="str">
        <f>'Desafio do Interior SP'!$C$7</f>
        <v>Raphael</v>
      </c>
      <c r="G27" s="50"/>
      <c r="I27" s="54"/>
      <c r="J27" s="51" t="str">
        <f>'Desafio do Interior SP'!$C$10</f>
        <v>Paulo Fuzaro</v>
      </c>
      <c r="K27" s="52"/>
      <c r="L27" s="53"/>
      <c r="M27" s="52"/>
      <c r="N27" s="51" t="str">
        <f>'Desafio do Interior SP'!$C$4</f>
        <v>Pedro</v>
      </c>
      <c r="O27" s="50"/>
      <c r="Q27" s="54"/>
      <c r="R27" s="51" t="str">
        <f>'Desafio do Interior SP'!$C$5</f>
        <v>Piri</v>
      </c>
      <c r="S27" s="52"/>
      <c r="T27" s="53"/>
      <c r="U27" s="52"/>
      <c r="V27" s="51" t="str">
        <f>'Desafio do Interior SP'!$C$6</f>
        <v>Willians</v>
      </c>
      <c r="W27" s="50"/>
    </row>
    <row r="28" spans="1:256" s="22" customFormat="1" ht="27.95" customHeight="1">
      <c r="A28" s="47"/>
      <c r="B28" s="42"/>
      <c r="C28" s="49"/>
      <c r="D28" s="62"/>
      <c r="E28" s="49"/>
      <c r="F28" s="42"/>
      <c r="G28" s="61"/>
      <c r="H28" s="60"/>
      <c r="I28" s="47"/>
      <c r="J28" s="42"/>
      <c r="K28" s="49"/>
      <c r="L28" s="40"/>
      <c r="M28" s="49"/>
      <c r="N28" s="42"/>
      <c r="O28" s="47"/>
      <c r="P28" s="60"/>
      <c r="Q28" s="47"/>
      <c r="R28" s="42"/>
      <c r="S28" s="49"/>
      <c r="T28" s="40"/>
      <c r="U28" s="49"/>
      <c r="V28" s="42"/>
      <c r="W28" s="47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33" customFormat="1" ht="27.95" customHeight="1">
      <c r="A29" s="46"/>
      <c r="B29" s="43"/>
      <c r="C29" s="44"/>
      <c r="D29" s="45" t="s">
        <v>176</v>
      </c>
      <c r="E29" s="44"/>
      <c r="F29" s="43"/>
      <c r="G29" s="47"/>
      <c r="I29" s="46"/>
      <c r="J29" s="43"/>
      <c r="K29" s="44"/>
      <c r="L29" s="45" t="s">
        <v>175</v>
      </c>
      <c r="M29" s="44"/>
      <c r="N29" s="43"/>
      <c r="O29" s="47"/>
      <c r="Q29" s="46"/>
      <c r="R29" s="43"/>
      <c r="S29" s="44"/>
      <c r="T29" s="45" t="s">
        <v>174</v>
      </c>
      <c r="U29" s="44"/>
      <c r="V29" s="43"/>
      <c r="W29" s="47"/>
    </row>
    <row r="30" spans="1:256" s="33" customFormat="1" ht="27.95" customHeight="1">
      <c r="A30" s="46"/>
      <c r="B30" s="43"/>
      <c r="C30" s="44"/>
      <c r="D30" s="45"/>
      <c r="E30" s="44"/>
      <c r="F30" s="43"/>
      <c r="G30" s="47"/>
      <c r="I30" s="46"/>
      <c r="J30" s="43"/>
      <c r="K30" s="44"/>
      <c r="L30" s="45"/>
      <c r="M30" s="44"/>
      <c r="N30" s="43"/>
      <c r="O30" s="47"/>
      <c r="Q30" s="46"/>
      <c r="R30" s="43"/>
      <c r="S30" s="44"/>
      <c r="T30" s="45"/>
      <c r="U30" s="44"/>
      <c r="V30" s="43"/>
      <c r="W30" s="47"/>
    </row>
    <row r="31" spans="1:256" s="22" customFormat="1" ht="27.95" customHeight="1">
      <c r="A31" s="59">
        <v>9</v>
      </c>
      <c r="B31" s="56" t="str">
        <f>'Desafio do Interior SP'!$A$10</f>
        <v>Ituano</v>
      </c>
      <c r="C31" s="57">
        <v>1</v>
      </c>
      <c r="D31" s="58" t="s">
        <v>38</v>
      </c>
      <c r="E31" s="57">
        <v>2</v>
      </c>
      <c r="F31" s="56" t="str">
        <f>'Desafio do Interior SP'!$A$8</f>
        <v>Linense</v>
      </c>
      <c r="G31" s="55" t="s">
        <v>38</v>
      </c>
      <c r="I31" s="59">
        <v>21</v>
      </c>
      <c r="J31" s="56" t="str">
        <f>'Desafio do Interior SP'!$A$9</f>
        <v>XV Jau</v>
      </c>
      <c r="K31" s="57">
        <v>1</v>
      </c>
      <c r="L31" s="58" t="s">
        <v>38</v>
      </c>
      <c r="M31" s="57">
        <v>0</v>
      </c>
      <c r="N31" s="56" t="str">
        <f>'Desafio do Interior SP'!$A$11</f>
        <v>Matonense</v>
      </c>
      <c r="O31" s="55" t="s">
        <v>38</v>
      </c>
      <c r="Q31" s="59">
        <v>33</v>
      </c>
      <c r="R31" s="56" t="str">
        <f>'Desafio do Interior SP'!$A$10</f>
        <v>Ituano</v>
      </c>
      <c r="S31" s="57">
        <v>1</v>
      </c>
      <c r="T31" s="58" t="s">
        <v>38</v>
      </c>
      <c r="U31" s="57">
        <v>0</v>
      </c>
      <c r="V31" s="56" t="str">
        <f>'Desafio do Interior SP'!$A$11</f>
        <v>Matonense</v>
      </c>
      <c r="W31" s="55" t="s">
        <v>38</v>
      </c>
    </row>
    <row r="32" spans="1:256" s="48" customFormat="1" ht="27.95" customHeight="1">
      <c r="A32" s="54"/>
      <c r="B32" s="51" t="str">
        <f>'Desafio do Interior SP'!$C$10</f>
        <v>Paulo Fuzaro</v>
      </c>
      <c r="C32" s="52"/>
      <c r="D32" s="53"/>
      <c r="E32" s="52"/>
      <c r="F32" s="51" t="str">
        <f>'Desafio do Interior SP'!$C$8</f>
        <v>Israel</v>
      </c>
      <c r="G32" s="50"/>
      <c r="I32" s="54"/>
      <c r="J32" s="51" t="str">
        <f>'Desafio do Interior SP'!$C$9</f>
        <v>Marcos Veloso</v>
      </c>
      <c r="K32" s="52"/>
      <c r="L32" s="53"/>
      <c r="M32" s="52"/>
      <c r="N32" s="51" t="str">
        <f>'Desafio do Interior SP'!$C$11</f>
        <v>Alexandre Baez</v>
      </c>
      <c r="O32" s="50"/>
      <c r="Q32" s="54"/>
      <c r="R32" s="51" t="str">
        <f>'Desafio do Interior SP'!$C$10</f>
        <v>Paulo Fuzaro</v>
      </c>
      <c r="S32" s="52"/>
      <c r="T32" s="53"/>
      <c r="U32" s="52"/>
      <c r="V32" s="51" t="str">
        <f>'Desafio do Interior SP'!$C$11</f>
        <v>Alexandre Baez</v>
      </c>
      <c r="W32" s="50"/>
    </row>
    <row r="33" spans="1:23" s="22" customFormat="1" ht="27.95" customHeight="1">
      <c r="A33" s="47"/>
      <c r="B33" s="42"/>
      <c r="C33" s="49"/>
      <c r="D33" s="40"/>
      <c r="E33" s="49"/>
      <c r="F33" s="42"/>
      <c r="G33" s="47"/>
      <c r="I33" s="47"/>
      <c r="J33" s="42"/>
      <c r="K33" s="49"/>
      <c r="L33" s="40"/>
      <c r="M33" s="49"/>
      <c r="N33" s="42"/>
      <c r="O33" s="47"/>
      <c r="Q33" s="47"/>
      <c r="R33" s="42"/>
      <c r="S33" s="49"/>
      <c r="T33" s="40"/>
      <c r="U33" s="49"/>
      <c r="V33" s="42"/>
      <c r="W33" s="47"/>
    </row>
    <row r="34" spans="1:23" s="22" customFormat="1" ht="27.95" customHeight="1">
      <c r="A34" s="59">
        <v>10</v>
      </c>
      <c r="B34" s="56" t="str">
        <f>'Desafio do Interior SP'!$A$12</f>
        <v>Ponte Preta</v>
      </c>
      <c r="C34" s="57">
        <v>4</v>
      </c>
      <c r="D34" s="58" t="s">
        <v>38</v>
      </c>
      <c r="E34" s="57">
        <v>1</v>
      </c>
      <c r="F34" s="56" t="str">
        <f>'Desafio do Interior SP'!$A$6</f>
        <v>Sao Bernardo</v>
      </c>
      <c r="G34" s="55" t="s">
        <v>38</v>
      </c>
      <c r="I34" s="59">
        <v>22</v>
      </c>
      <c r="J34" s="56" t="str">
        <f>'Desafio do Interior SP'!$A$7</f>
        <v>Bragantino</v>
      </c>
      <c r="K34" s="57">
        <v>1</v>
      </c>
      <c r="L34" s="58" t="s">
        <v>38</v>
      </c>
      <c r="M34" s="57">
        <v>2</v>
      </c>
      <c r="N34" s="56" t="str">
        <f>'Desafio do Interior SP'!$A$12</f>
        <v>Ponte Preta</v>
      </c>
      <c r="O34" s="55" t="s">
        <v>38</v>
      </c>
      <c r="Q34" s="59">
        <v>34</v>
      </c>
      <c r="R34" s="56" t="str">
        <f>'Desafio do Interior SP'!$A$8</f>
        <v>Linense</v>
      </c>
      <c r="S34" s="57">
        <v>1</v>
      </c>
      <c r="T34" s="58" t="s">
        <v>38</v>
      </c>
      <c r="U34" s="57">
        <v>3</v>
      </c>
      <c r="V34" s="56" t="str">
        <f>'Desafio do Interior SP'!$A$9</f>
        <v>XV Jau</v>
      </c>
      <c r="W34" s="55" t="s">
        <v>38</v>
      </c>
    </row>
    <row r="35" spans="1:23" s="48" customFormat="1" ht="27.95" customHeight="1">
      <c r="A35" s="54"/>
      <c r="B35" s="51" t="str">
        <f>'Desafio do Interior SP'!$C$12</f>
        <v>Gerson</v>
      </c>
      <c r="C35" s="52"/>
      <c r="D35" s="53"/>
      <c r="E35" s="52"/>
      <c r="F35" s="51" t="str">
        <f>'Desafio do Interior SP'!$C$6</f>
        <v>Willians</v>
      </c>
      <c r="G35" s="50"/>
      <c r="I35" s="54"/>
      <c r="J35" s="51" t="str">
        <f>'Desafio do Interior SP'!$C$7</f>
        <v>Raphael</v>
      </c>
      <c r="K35" s="52"/>
      <c r="L35" s="53"/>
      <c r="M35" s="52"/>
      <c r="N35" s="51" t="str">
        <f>'Desafio do Interior SP'!$C$12</f>
        <v>Gerson</v>
      </c>
      <c r="O35" s="50"/>
      <c r="Q35" s="54"/>
      <c r="R35" s="51" t="str">
        <f>'Desafio do Interior SP'!$C$8</f>
        <v>Israel</v>
      </c>
      <c r="S35" s="52"/>
      <c r="T35" s="53"/>
      <c r="U35" s="52"/>
      <c r="V35" s="51" t="str">
        <f>'Desafio do Interior SP'!$C$9</f>
        <v>Marcos Veloso</v>
      </c>
      <c r="W35" s="50"/>
    </row>
    <row r="36" spans="1:23" s="22" customFormat="1" ht="27.95" customHeight="1">
      <c r="A36" s="47"/>
      <c r="B36" s="42"/>
      <c r="C36" s="49"/>
      <c r="D36" s="40"/>
      <c r="E36" s="49"/>
      <c r="F36" s="42"/>
      <c r="G36" s="47"/>
      <c r="I36" s="47"/>
      <c r="J36" s="42"/>
      <c r="K36" s="49"/>
      <c r="L36" s="40"/>
      <c r="M36" s="49"/>
      <c r="N36" s="42"/>
      <c r="O36" s="47"/>
      <c r="Q36" s="47"/>
      <c r="R36" s="42"/>
      <c r="S36" s="49"/>
      <c r="T36" s="40"/>
      <c r="U36" s="49"/>
      <c r="V36" s="42"/>
      <c r="W36" s="47"/>
    </row>
    <row r="37" spans="1:23" s="22" customFormat="1" ht="27.95" customHeight="1">
      <c r="A37" s="59">
        <v>11</v>
      </c>
      <c r="B37" s="56" t="str">
        <f>'Desafio do Interior SP'!$A$11</f>
        <v>Matonense</v>
      </c>
      <c r="C37" s="57">
        <v>2</v>
      </c>
      <c r="D37" s="58" t="s">
        <v>38</v>
      </c>
      <c r="E37" s="57">
        <v>2</v>
      </c>
      <c r="F37" s="56" t="str">
        <f>'Desafio do Interior SP'!$A$4</f>
        <v>Taubate</v>
      </c>
      <c r="G37" s="55" t="s">
        <v>38</v>
      </c>
      <c r="I37" s="59">
        <v>23</v>
      </c>
      <c r="J37" s="56" t="str">
        <f>'Desafio do Interior SP'!$A$5</f>
        <v>Juventos</v>
      </c>
      <c r="K37" s="57">
        <v>0</v>
      </c>
      <c r="L37" s="58" t="s">
        <v>38</v>
      </c>
      <c r="M37" s="57">
        <v>1</v>
      </c>
      <c r="N37" s="56" t="str">
        <f>'Desafio do Interior SP'!$A$10</f>
        <v>Ituano</v>
      </c>
      <c r="O37" s="55" t="s">
        <v>38</v>
      </c>
      <c r="Q37" s="59">
        <v>35</v>
      </c>
      <c r="R37" s="56" t="str">
        <f>'Desafio do Interior SP'!$A$6</f>
        <v>Sao Bernardo</v>
      </c>
      <c r="S37" s="57">
        <v>2</v>
      </c>
      <c r="T37" s="58" t="s">
        <v>38</v>
      </c>
      <c r="U37" s="57">
        <v>2</v>
      </c>
      <c r="V37" s="56" t="str">
        <f>'Desafio do Interior SP'!$A$7</f>
        <v>Bragantino</v>
      </c>
      <c r="W37" s="55" t="s">
        <v>38</v>
      </c>
    </row>
    <row r="38" spans="1:23" s="48" customFormat="1" ht="27.95" customHeight="1">
      <c r="A38" s="54"/>
      <c r="B38" s="51" t="str">
        <f>'Desafio do Interior SP'!$C$11</f>
        <v>Alexandre Baez</v>
      </c>
      <c r="C38" s="52"/>
      <c r="D38" s="53"/>
      <c r="E38" s="52"/>
      <c r="F38" s="51" t="str">
        <f>'Desafio do Interior SP'!$C$4</f>
        <v>Pedro</v>
      </c>
      <c r="G38" s="50"/>
      <c r="I38" s="54"/>
      <c r="J38" s="51" t="str">
        <f>'Desafio do Interior SP'!$C$5</f>
        <v>Piri</v>
      </c>
      <c r="K38" s="52"/>
      <c r="L38" s="53"/>
      <c r="M38" s="52"/>
      <c r="N38" s="51" t="str">
        <f>'Desafio do Interior SP'!$C$10</f>
        <v>Paulo Fuzaro</v>
      </c>
      <c r="O38" s="50"/>
      <c r="Q38" s="54"/>
      <c r="R38" s="51" t="str">
        <f>'Desafio do Interior SP'!$C$6</f>
        <v>Willians</v>
      </c>
      <c r="S38" s="52"/>
      <c r="T38" s="53"/>
      <c r="U38" s="52"/>
      <c r="V38" s="51" t="str">
        <f>'Desafio do Interior SP'!$C$7</f>
        <v>Raphael</v>
      </c>
      <c r="W38" s="50"/>
    </row>
    <row r="39" spans="1:23" s="22" customFormat="1" ht="27.95" customHeight="1">
      <c r="A39" s="47"/>
      <c r="B39" s="42"/>
      <c r="C39" s="49"/>
      <c r="D39" s="40"/>
      <c r="E39" s="49"/>
      <c r="F39" s="42"/>
      <c r="G39" s="47"/>
      <c r="I39" s="47"/>
      <c r="J39" s="42"/>
      <c r="K39" s="49"/>
      <c r="L39" s="40"/>
      <c r="M39" s="49"/>
      <c r="N39" s="42"/>
      <c r="O39" s="47"/>
      <c r="Q39" s="47"/>
      <c r="R39" s="42"/>
      <c r="S39" s="49"/>
      <c r="T39" s="40"/>
      <c r="U39" s="49"/>
      <c r="V39" s="42"/>
      <c r="W39" s="47"/>
    </row>
    <row r="40" spans="1:23" s="22" customFormat="1" ht="27.95" customHeight="1">
      <c r="A40" s="59">
        <v>12</v>
      </c>
      <c r="B40" s="56" t="str">
        <f>'Desafio do Interior SP'!$A$9</f>
        <v>XV Jau</v>
      </c>
      <c r="C40" s="57">
        <v>1</v>
      </c>
      <c r="D40" s="58" t="s">
        <v>38</v>
      </c>
      <c r="E40" s="57">
        <v>2</v>
      </c>
      <c r="F40" s="56" t="str">
        <f>'Desafio do Interior SP'!$A$5</f>
        <v>Juventos</v>
      </c>
      <c r="G40" s="55" t="s">
        <v>38</v>
      </c>
      <c r="I40" s="59">
        <v>24</v>
      </c>
      <c r="J40" s="56" t="str">
        <f>'Desafio do Interior SP'!$A$4</f>
        <v>Taubate</v>
      </c>
      <c r="K40" s="57">
        <v>3</v>
      </c>
      <c r="L40" s="58" t="s">
        <v>38</v>
      </c>
      <c r="M40" s="57">
        <v>1</v>
      </c>
      <c r="N40" s="56" t="str">
        <f>'Desafio do Interior SP'!$A$8</f>
        <v>Linense</v>
      </c>
      <c r="O40" s="55" t="s">
        <v>38</v>
      </c>
      <c r="Q40" s="59">
        <v>36</v>
      </c>
      <c r="R40" s="56" t="str">
        <f>'Desafio do Interior SP'!$A$4</f>
        <v>Taubate</v>
      </c>
      <c r="S40" s="57">
        <v>1</v>
      </c>
      <c r="T40" s="58" t="s">
        <v>38</v>
      </c>
      <c r="U40" s="57">
        <v>1</v>
      </c>
      <c r="V40" s="56" t="str">
        <f>'Desafio do Interior SP'!$A$5</f>
        <v>Juventos</v>
      </c>
      <c r="W40" s="55" t="s">
        <v>38</v>
      </c>
    </row>
    <row r="41" spans="1:23" s="48" customFormat="1" ht="27.95" customHeight="1">
      <c r="A41" s="54"/>
      <c r="B41" s="51" t="str">
        <f>'Desafio do Interior SP'!$C$9</f>
        <v>Marcos Veloso</v>
      </c>
      <c r="C41" s="52"/>
      <c r="D41" s="53"/>
      <c r="E41" s="52"/>
      <c r="F41" s="51" t="str">
        <f>'Desafio do Interior SP'!$C$5</f>
        <v>Piri</v>
      </c>
      <c r="G41" s="50"/>
      <c r="I41" s="54"/>
      <c r="J41" s="51" t="str">
        <f>'Desafio do Interior SP'!$C$4</f>
        <v>Pedro</v>
      </c>
      <c r="K41" s="52"/>
      <c r="L41" s="53"/>
      <c r="M41" s="52"/>
      <c r="N41" s="51" t="str">
        <f>'Desafio do Interior SP'!$C$8</f>
        <v>Israel</v>
      </c>
      <c r="O41" s="50"/>
      <c r="Q41" s="54"/>
      <c r="R41" s="51" t="str">
        <f>'Desafio do Interior SP'!$C$4</f>
        <v>Pedro</v>
      </c>
      <c r="S41" s="52"/>
      <c r="T41" s="53"/>
      <c r="U41" s="52"/>
      <c r="V41" s="51" t="str">
        <f>'Desafio do Interior SP'!$C$5</f>
        <v>Piri</v>
      </c>
      <c r="W41" s="50"/>
    </row>
    <row r="42" spans="1:23" s="22" customFormat="1" ht="20.100000000000001" customHeight="1">
      <c r="A42" s="47"/>
      <c r="B42" s="42"/>
      <c r="C42" s="49"/>
      <c r="D42" s="40"/>
      <c r="E42" s="49"/>
      <c r="F42" s="42"/>
      <c r="G42" s="47"/>
      <c r="I42" s="47"/>
      <c r="J42" s="42"/>
      <c r="K42" s="49"/>
      <c r="L42" s="40"/>
      <c r="M42" s="49"/>
      <c r="N42" s="42"/>
      <c r="O42" s="47"/>
      <c r="Q42" s="47"/>
      <c r="R42" s="42"/>
      <c r="S42" s="49"/>
      <c r="T42" s="40"/>
      <c r="U42" s="49"/>
      <c r="V42" s="42"/>
      <c r="W42" s="47"/>
    </row>
    <row r="43" spans="1:23" s="33" customFormat="1" ht="35.25">
      <c r="A43" s="46"/>
      <c r="B43" s="43"/>
      <c r="C43" s="44"/>
      <c r="D43" s="45"/>
      <c r="E43" s="44"/>
      <c r="F43" s="43"/>
      <c r="G43" s="46"/>
      <c r="I43" s="46"/>
      <c r="J43" s="43"/>
      <c r="K43" s="44"/>
      <c r="L43" s="45"/>
      <c r="M43" s="44"/>
      <c r="N43" s="43"/>
      <c r="O43" s="46"/>
      <c r="Q43" s="46"/>
      <c r="R43" s="43"/>
      <c r="S43" s="44"/>
      <c r="T43" s="45"/>
      <c r="U43" s="44"/>
      <c r="V43" s="43"/>
      <c r="W43" s="46"/>
    </row>
    <row r="44" spans="1:23" s="33" customFormat="1" ht="35.25">
      <c r="A44" s="46"/>
      <c r="B44" s="43"/>
      <c r="C44" s="44"/>
      <c r="D44" s="45"/>
      <c r="E44" s="44"/>
      <c r="F44" s="43"/>
      <c r="G44" s="46"/>
      <c r="I44" s="46"/>
      <c r="J44" s="43"/>
      <c r="K44" s="44"/>
      <c r="L44" s="45"/>
      <c r="M44" s="44"/>
      <c r="N44" s="43"/>
      <c r="O44" s="46"/>
      <c r="Q44" s="46"/>
      <c r="R44" s="43"/>
      <c r="S44" s="44"/>
      <c r="T44" s="45"/>
      <c r="U44" s="44"/>
      <c r="V44" s="43"/>
      <c r="W44" s="46"/>
    </row>
    <row r="45" spans="1:23" s="22" customFormat="1">
      <c r="A45" s="47"/>
      <c r="B45" s="42"/>
      <c r="C45" s="41"/>
      <c r="D45" s="40"/>
      <c r="E45" s="41"/>
      <c r="F45" s="42"/>
      <c r="G45" s="47"/>
      <c r="I45" s="47"/>
      <c r="J45" s="42"/>
      <c r="K45" s="41"/>
      <c r="L45" s="40"/>
      <c r="M45" s="41"/>
      <c r="N45" s="42"/>
      <c r="O45" s="47"/>
      <c r="Q45" s="47"/>
      <c r="R45" s="42"/>
      <c r="S45" s="41"/>
      <c r="T45" s="40"/>
      <c r="U45" s="41"/>
      <c r="V45" s="42"/>
      <c r="W45" s="47"/>
    </row>
    <row r="46" spans="1:23" s="48" customFormat="1">
      <c r="A46" s="47"/>
      <c r="B46" s="42"/>
      <c r="C46" s="41"/>
      <c r="D46" s="40"/>
      <c r="E46" s="41"/>
      <c r="F46" s="42"/>
      <c r="G46" s="47"/>
      <c r="I46" s="47"/>
      <c r="J46" s="42"/>
      <c r="K46" s="41"/>
      <c r="L46" s="40"/>
      <c r="M46" s="41"/>
      <c r="N46" s="42"/>
      <c r="O46" s="47"/>
      <c r="Q46" s="47"/>
      <c r="R46" s="42"/>
      <c r="S46" s="41"/>
      <c r="T46" s="40"/>
      <c r="U46" s="41"/>
      <c r="V46" s="42"/>
      <c r="W46" s="47"/>
    </row>
    <row r="47" spans="1:23" s="22" customFormat="1">
      <c r="A47" s="47"/>
      <c r="B47" s="42"/>
      <c r="C47" s="41"/>
      <c r="D47" s="40"/>
      <c r="E47" s="41"/>
      <c r="F47" s="42"/>
      <c r="G47" s="47"/>
      <c r="I47" s="47"/>
      <c r="J47" s="42"/>
      <c r="K47" s="41"/>
      <c r="L47" s="40"/>
      <c r="M47" s="41"/>
      <c r="N47" s="42"/>
      <c r="O47" s="47"/>
      <c r="Q47" s="47"/>
      <c r="R47" s="42"/>
      <c r="S47" s="41"/>
      <c r="T47" s="40"/>
      <c r="U47" s="41"/>
      <c r="V47" s="42"/>
      <c r="W47" s="47"/>
    </row>
    <row r="48" spans="1:23" s="22" customFormat="1">
      <c r="A48" s="47"/>
      <c r="B48" s="42"/>
      <c r="C48" s="41"/>
      <c r="D48" s="40"/>
      <c r="E48" s="41"/>
      <c r="F48" s="42"/>
      <c r="G48" s="47"/>
      <c r="I48" s="47"/>
      <c r="J48" s="42"/>
      <c r="K48" s="41"/>
      <c r="L48" s="40"/>
      <c r="M48" s="41"/>
      <c r="N48" s="42"/>
      <c r="O48" s="47"/>
      <c r="Q48" s="47"/>
      <c r="R48" s="42"/>
      <c r="S48" s="41"/>
      <c r="T48" s="40"/>
      <c r="U48" s="41"/>
      <c r="V48" s="42"/>
      <c r="W48" s="47"/>
    </row>
    <row r="49" spans="1:23" s="48" customFormat="1">
      <c r="A49" s="47"/>
      <c r="B49" s="42"/>
      <c r="C49" s="41"/>
      <c r="D49" s="40"/>
      <c r="E49" s="41"/>
      <c r="F49" s="42"/>
      <c r="G49" s="47"/>
      <c r="I49" s="47"/>
      <c r="J49" s="42"/>
      <c r="K49" s="41"/>
      <c r="L49" s="40"/>
      <c r="M49" s="41"/>
      <c r="N49" s="42"/>
      <c r="O49" s="47"/>
      <c r="Q49" s="47"/>
      <c r="R49" s="42"/>
      <c r="S49" s="41"/>
      <c r="T49" s="40"/>
      <c r="U49" s="41"/>
      <c r="V49" s="42"/>
      <c r="W49" s="47"/>
    </row>
    <row r="50" spans="1:23" s="22" customFormat="1">
      <c r="A50" s="47"/>
      <c r="B50" s="42"/>
      <c r="C50" s="41"/>
      <c r="D50" s="40"/>
      <c r="E50" s="41"/>
      <c r="F50" s="42"/>
      <c r="G50" s="47"/>
      <c r="I50" s="47"/>
      <c r="J50" s="42"/>
      <c r="K50" s="41"/>
      <c r="L50" s="40"/>
      <c r="M50" s="41"/>
      <c r="N50" s="42"/>
      <c r="O50" s="47"/>
      <c r="Q50" s="47"/>
      <c r="R50" s="42"/>
      <c r="S50" s="41"/>
      <c r="T50" s="40"/>
      <c r="U50" s="41"/>
      <c r="V50" s="42"/>
      <c r="W50" s="47"/>
    </row>
    <row r="51" spans="1:23" s="22" customFormat="1">
      <c r="A51" s="47"/>
      <c r="B51" s="42"/>
      <c r="C51" s="41"/>
      <c r="D51" s="40"/>
      <c r="E51" s="41"/>
      <c r="F51" s="42"/>
      <c r="G51" s="47"/>
      <c r="I51" s="47"/>
      <c r="J51" s="42"/>
      <c r="K51" s="41"/>
      <c r="L51" s="40"/>
      <c r="M51" s="41"/>
      <c r="N51" s="42"/>
      <c r="O51" s="47"/>
      <c r="Q51" s="47"/>
      <c r="R51" s="42"/>
      <c r="S51" s="41"/>
      <c r="T51" s="40"/>
      <c r="U51" s="41"/>
      <c r="V51" s="42"/>
      <c r="W51" s="47"/>
    </row>
    <row r="52" spans="1:23" s="48" customFormat="1">
      <c r="A52" s="47"/>
      <c r="B52" s="42"/>
      <c r="C52" s="41"/>
      <c r="D52" s="40"/>
      <c r="E52" s="41"/>
      <c r="F52" s="42"/>
      <c r="G52" s="47"/>
      <c r="I52" s="47"/>
      <c r="J52" s="42"/>
      <c r="K52" s="41"/>
      <c r="L52" s="40"/>
      <c r="M52" s="41"/>
      <c r="N52" s="42"/>
      <c r="O52" s="47"/>
      <c r="Q52" s="47"/>
      <c r="R52" s="42"/>
      <c r="S52" s="41"/>
      <c r="T52" s="40"/>
      <c r="U52" s="41"/>
      <c r="V52" s="42"/>
      <c r="W52" s="47"/>
    </row>
    <row r="53" spans="1:23" s="22" customFormat="1">
      <c r="A53" s="47"/>
      <c r="B53" s="42"/>
      <c r="C53" s="41"/>
      <c r="D53" s="40"/>
      <c r="E53" s="41"/>
      <c r="F53" s="42"/>
      <c r="G53" s="47"/>
      <c r="I53" s="47"/>
      <c r="J53" s="42"/>
      <c r="K53" s="41"/>
      <c r="L53" s="40"/>
      <c r="M53" s="41"/>
      <c r="N53" s="42"/>
      <c r="O53" s="47"/>
      <c r="Q53" s="47"/>
      <c r="R53" s="42"/>
      <c r="S53" s="41"/>
      <c r="T53" s="40"/>
      <c r="U53" s="41"/>
      <c r="V53" s="42"/>
      <c r="W53" s="47"/>
    </row>
    <row r="54" spans="1:23" s="22" customFormat="1">
      <c r="A54" s="47"/>
      <c r="B54" s="42"/>
      <c r="C54" s="41"/>
      <c r="D54" s="40"/>
      <c r="E54" s="41"/>
      <c r="F54" s="42"/>
      <c r="G54" s="47"/>
      <c r="I54" s="47"/>
      <c r="J54" s="42"/>
      <c r="K54" s="41"/>
      <c r="L54" s="40"/>
      <c r="M54" s="41"/>
      <c r="N54" s="42"/>
      <c r="O54" s="47"/>
      <c r="Q54" s="47"/>
      <c r="R54" s="42"/>
      <c r="S54" s="41"/>
      <c r="T54" s="40"/>
      <c r="U54" s="41"/>
      <c r="V54" s="42"/>
      <c r="W54" s="47"/>
    </row>
    <row r="55" spans="1:23" s="48" customFormat="1">
      <c r="A55" s="47"/>
      <c r="B55" s="42"/>
      <c r="C55" s="41"/>
      <c r="D55" s="40"/>
      <c r="E55" s="41"/>
      <c r="F55" s="42"/>
      <c r="G55" s="47"/>
      <c r="I55" s="47"/>
      <c r="J55" s="42"/>
      <c r="K55" s="41"/>
      <c r="L55" s="40"/>
      <c r="M55" s="41"/>
      <c r="N55" s="42"/>
      <c r="O55" s="47"/>
      <c r="Q55" s="47"/>
      <c r="R55" s="42"/>
      <c r="S55" s="41"/>
      <c r="T55" s="40"/>
      <c r="U55" s="41"/>
      <c r="V55" s="42"/>
      <c r="W55" s="47"/>
    </row>
    <row r="56" spans="1:23" s="22" customFormat="1">
      <c r="A56" s="47"/>
      <c r="B56" s="42"/>
      <c r="C56" s="41"/>
      <c r="D56" s="40"/>
      <c r="E56" s="41"/>
      <c r="F56" s="42"/>
      <c r="G56" s="47"/>
      <c r="I56" s="47"/>
      <c r="J56" s="42"/>
      <c r="K56" s="41"/>
      <c r="L56" s="40"/>
      <c r="M56" s="41"/>
      <c r="N56" s="42"/>
      <c r="O56" s="47"/>
      <c r="Q56" s="47"/>
      <c r="R56" s="42"/>
      <c r="S56" s="41"/>
      <c r="T56" s="40"/>
      <c r="U56" s="41"/>
      <c r="V56" s="42"/>
      <c r="W56" s="47"/>
    </row>
    <row r="57" spans="1:23" s="22" customFormat="1">
      <c r="A57" s="47"/>
      <c r="B57" s="42"/>
      <c r="C57" s="41"/>
      <c r="D57" s="40"/>
      <c r="E57" s="41"/>
      <c r="F57" s="42"/>
      <c r="G57" s="47"/>
      <c r="I57" s="47"/>
      <c r="J57" s="42"/>
      <c r="K57" s="41"/>
      <c r="L57" s="40"/>
      <c r="M57" s="41"/>
      <c r="N57" s="42"/>
      <c r="O57" s="47"/>
      <c r="Q57" s="47"/>
      <c r="R57" s="42"/>
      <c r="S57" s="41"/>
      <c r="T57" s="40"/>
      <c r="U57" s="41"/>
      <c r="V57" s="42"/>
      <c r="W57" s="47"/>
    </row>
    <row r="58" spans="1:23" s="48" customFormat="1">
      <c r="A58" s="47"/>
      <c r="B58" s="42"/>
      <c r="C58" s="41"/>
      <c r="D58" s="40"/>
      <c r="E58" s="41"/>
      <c r="F58" s="42"/>
      <c r="G58" s="47"/>
      <c r="I58" s="47"/>
      <c r="J58" s="42"/>
      <c r="K58" s="41"/>
      <c r="L58" s="40"/>
      <c r="M58" s="41"/>
      <c r="N58" s="42"/>
      <c r="O58" s="47"/>
      <c r="Q58" s="47"/>
      <c r="R58" s="42"/>
      <c r="S58" s="41"/>
      <c r="T58" s="40"/>
      <c r="U58" s="41"/>
      <c r="V58" s="42"/>
      <c r="W58" s="47"/>
    </row>
    <row r="60" spans="1:23" s="33" customFormat="1" ht="35.25">
      <c r="A60" s="46"/>
      <c r="B60" s="43"/>
      <c r="C60" s="44"/>
      <c r="D60" s="45"/>
      <c r="E60" s="44"/>
      <c r="F60" s="43"/>
      <c r="G60" s="46"/>
      <c r="I60" s="46"/>
      <c r="J60" s="43"/>
      <c r="K60" s="44"/>
      <c r="L60" s="45"/>
      <c r="M60" s="44"/>
      <c r="N60" s="43"/>
      <c r="O60" s="46"/>
      <c r="Q60" s="46"/>
      <c r="R60" s="43"/>
      <c r="S60" s="44"/>
      <c r="T60" s="45"/>
      <c r="U60" s="44"/>
      <c r="V60" s="43"/>
      <c r="W60" s="46"/>
    </row>
    <row r="61" spans="1:23" s="33" customFormat="1" ht="35.25">
      <c r="A61" s="46"/>
      <c r="B61" s="43"/>
      <c r="C61" s="44"/>
      <c r="D61" s="45"/>
      <c r="E61" s="44"/>
      <c r="F61" s="43"/>
      <c r="G61" s="46"/>
      <c r="I61" s="46"/>
      <c r="J61" s="43"/>
      <c r="K61" s="44"/>
      <c r="L61" s="45"/>
      <c r="M61" s="44"/>
      <c r="N61" s="43"/>
      <c r="O61" s="46"/>
      <c r="Q61" s="46"/>
      <c r="R61" s="43"/>
      <c r="S61" s="44"/>
      <c r="T61" s="45"/>
      <c r="U61" s="44"/>
      <c r="V61" s="43"/>
      <c r="W61" s="46"/>
    </row>
    <row r="62" spans="1:23" s="22" customFormat="1">
      <c r="A62" s="47"/>
      <c r="B62" s="42"/>
      <c r="C62" s="41"/>
      <c r="D62" s="40"/>
      <c r="E62" s="41"/>
      <c r="F62" s="42"/>
      <c r="G62" s="47"/>
      <c r="I62" s="47"/>
      <c r="J62" s="42"/>
      <c r="K62" s="41"/>
      <c r="L62" s="40"/>
      <c r="M62" s="41"/>
      <c r="N62" s="42"/>
      <c r="O62" s="47"/>
      <c r="Q62" s="47"/>
      <c r="R62" s="42"/>
      <c r="S62" s="41"/>
      <c r="T62" s="40"/>
      <c r="U62" s="41"/>
      <c r="V62" s="42"/>
      <c r="W62" s="47"/>
    </row>
    <row r="63" spans="1:23" s="48" customFormat="1">
      <c r="A63" s="47"/>
      <c r="B63" s="42"/>
      <c r="C63" s="41"/>
      <c r="D63" s="40"/>
      <c r="E63" s="41"/>
      <c r="F63" s="42"/>
      <c r="G63" s="47"/>
      <c r="I63" s="47"/>
      <c r="J63" s="42"/>
      <c r="K63" s="41"/>
      <c r="L63" s="40"/>
      <c r="M63" s="41"/>
      <c r="N63" s="42"/>
      <c r="O63" s="47"/>
      <c r="Q63" s="47"/>
      <c r="R63" s="42"/>
      <c r="S63" s="41"/>
      <c r="T63" s="40"/>
      <c r="U63" s="41"/>
      <c r="V63" s="42"/>
      <c r="W63" s="47"/>
    </row>
    <row r="64" spans="1:23" s="22" customFormat="1">
      <c r="A64" s="47"/>
      <c r="B64" s="42"/>
      <c r="C64" s="41"/>
      <c r="D64" s="40"/>
      <c r="E64" s="41"/>
      <c r="F64" s="42"/>
      <c r="G64" s="47"/>
      <c r="I64" s="47"/>
      <c r="J64" s="42"/>
      <c r="K64" s="41"/>
      <c r="L64" s="40"/>
      <c r="M64" s="41"/>
      <c r="N64" s="42"/>
      <c r="O64" s="47"/>
      <c r="Q64" s="47"/>
      <c r="R64" s="42"/>
      <c r="S64" s="41"/>
      <c r="T64" s="40"/>
      <c r="U64" s="41"/>
      <c r="V64" s="42"/>
      <c r="W64" s="47"/>
    </row>
    <row r="65" spans="1:23" s="22" customFormat="1">
      <c r="A65" s="47"/>
      <c r="B65" s="42"/>
      <c r="C65" s="41"/>
      <c r="D65" s="40"/>
      <c r="E65" s="41"/>
      <c r="F65" s="42"/>
      <c r="G65" s="47"/>
      <c r="I65" s="47"/>
      <c r="J65" s="42"/>
      <c r="K65" s="41"/>
      <c r="L65" s="40"/>
      <c r="M65" s="41"/>
      <c r="N65" s="42"/>
      <c r="O65" s="47"/>
      <c r="Q65" s="47"/>
      <c r="R65" s="42"/>
      <c r="S65" s="41"/>
      <c r="T65" s="40"/>
      <c r="U65" s="41"/>
      <c r="V65" s="42"/>
      <c r="W65" s="47"/>
    </row>
    <row r="66" spans="1:23" s="48" customFormat="1">
      <c r="A66" s="47"/>
      <c r="B66" s="42"/>
      <c r="C66" s="41"/>
      <c r="D66" s="40"/>
      <c r="E66" s="41"/>
      <c r="F66" s="42"/>
      <c r="G66" s="47"/>
      <c r="I66" s="47"/>
      <c r="J66" s="42"/>
      <c r="K66" s="41"/>
      <c r="L66" s="40"/>
      <c r="M66" s="41"/>
      <c r="N66" s="42"/>
      <c r="O66" s="47"/>
      <c r="Q66" s="47"/>
      <c r="R66" s="42"/>
      <c r="S66" s="41"/>
      <c r="T66" s="40"/>
      <c r="U66" s="41"/>
      <c r="V66" s="42"/>
      <c r="W66" s="47"/>
    </row>
    <row r="67" spans="1:23" s="22" customFormat="1">
      <c r="A67" s="47"/>
      <c r="B67" s="42"/>
      <c r="C67" s="41"/>
      <c r="D67" s="40"/>
      <c r="E67" s="41"/>
      <c r="F67" s="42"/>
      <c r="G67" s="47"/>
      <c r="I67" s="47"/>
      <c r="J67" s="42"/>
      <c r="K67" s="41"/>
      <c r="L67" s="40"/>
      <c r="M67" s="41"/>
      <c r="N67" s="42"/>
      <c r="O67" s="47"/>
      <c r="Q67" s="47"/>
      <c r="R67" s="42"/>
      <c r="S67" s="41"/>
      <c r="T67" s="40"/>
      <c r="U67" s="41"/>
      <c r="V67" s="42"/>
      <c r="W67" s="47"/>
    </row>
    <row r="68" spans="1:23" s="22" customFormat="1">
      <c r="A68" s="47"/>
      <c r="B68" s="42"/>
      <c r="C68" s="41"/>
      <c r="D68" s="40"/>
      <c r="E68" s="41"/>
      <c r="F68" s="42"/>
      <c r="G68" s="47"/>
      <c r="I68" s="47"/>
      <c r="J68" s="42"/>
      <c r="K68" s="41"/>
      <c r="L68" s="40"/>
      <c r="M68" s="41"/>
      <c r="N68" s="42"/>
      <c r="O68" s="47"/>
      <c r="Q68" s="47"/>
      <c r="R68" s="42"/>
      <c r="S68" s="41"/>
      <c r="T68" s="40"/>
      <c r="U68" s="41"/>
      <c r="V68" s="42"/>
      <c r="W68" s="47"/>
    </row>
    <row r="69" spans="1:23" s="48" customFormat="1">
      <c r="A69" s="47"/>
      <c r="B69" s="42"/>
      <c r="C69" s="41"/>
      <c r="D69" s="40"/>
      <c r="E69" s="41"/>
      <c r="F69" s="42"/>
      <c r="G69" s="47"/>
      <c r="I69" s="47"/>
      <c r="J69" s="42"/>
      <c r="K69" s="41"/>
      <c r="L69" s="40"/>
      <c r="M69" s="41"/>
      <c r="N69" s="42"/>
      <c r="O69" s="47"/>
      <c r="Q69" s="47"/>
      <c r="R69" s="42"/>
      <c r="S69" s="41"/>
      <c r="T69" s="40"/>
      <c r="U69" s="41"/>
      <c r="V69" s="42"/>
      <c r="W69" s="47"/>
    </row>
    <row r="70" spans="1:23" s="22" customFormat="1">
      <c r="A70" s="47"/>
      <c r="B70" s="42"/>
      <c r="C70" s="41"/>
      <c r="D70" s="40"/>
      <c r="E70" s="41"/>
      <c r="F70" s="42"/>
      <c r="G70" s="47"/>
      <c r="I70" s="47"/>
      <c r="J70" s="42"/>
      <c r="K70" s="41"/>
      <c r="L70" s="40"/>
      <c r="M70" s="41"/>
      <c r="N70" s="42"/>
      <c r="O70" s="47"/>
      <c r="Q70" s="47"/>
      <c r="R70" s="42"/>
      <c r="S70" s="41"/>
      <c r="T70" s="40"/>
      <c r="U70" s="41"/>
      <c r="V70" s="42"/>
      <c r="W70" s="47"/>
    </row>
    <row r="71" spans="1:23" s="22" customFormat="1">
      <c r="A71" s="47"/>
      <c r="B71" s="42"/>
      <c r="C71" s="41"/>
      <c r="D71" s="40"/>
      <c r="E71" s="41"/>
      <c r="F71" s="42"/>
      <c r="G71" s="47"/>
      <c r="I71" s="47"/>
      <c r="J71" s="42"/>
      <c r="K71" s="41"/>
      <c r="L71" s="40"/>
      <c r="M71" s="41"/>
      <c r="N71" s="42"/>
      <c r="O71" s="47"/>
      <c r="Q71" s="47"/>
      <c r="R71" s="42"/>
      <c r="S71" s="41"/>
      <c r="T71" s="40"/>
      <c r="U71" s="41"/>
      <c r="V71" s="42"/>
      <c r="W71" s="47"/>
    </row>
    <row r="72" spans="1:23" s="48" customFormat="1">
      <c r="A72" s="47"/>
      <c r="B72" s="42"/>
      <c r="C72" s="41"/>
      <c r="D72" s="40"/>
      <c r="E72" s="41"/>
      <c r="F72" s="42"/>
      <c r="G72" s="47"/>
      <c r="I72" s="47"/>
      <c r="J72" s="42"/>
      <c r="K72" s="41"/>
      <c r="L72" s="40"/>
      <c r="M72" s="41"/>
      <c r="N72" s="42"/>
      <c r="O72" s="47"/>
      <c r="Q72" s="47"/>
      <c r="R72" s="42"/>
      <c r="S72" s="41"/>
      <c r="T72" s="40"/>
      <c r="U72" s="41"/>
      <c r="V72" s="42"/>
      <c r="W72" s="47"/>
    </row>
    <row r="73" spans="1:23" s="22" customFormat="1">
      <c r="A73" s="47"/>
      <c r="B73" s="42"/>
      <c r="C73" s="41"/>
      <c r="D73" s="40"/>
      <c r="E73" s="41"/>
      <c r="F73" s="42"/>
      <c r="G73" s="47"/>
      <c r="I73" s="47"/>
      <c r="J73" s="42"/>
      <c r="K73" s="41"/>
      <c r="L73" s="40"/>
      <c r="M73" s="41"/>
      <c r="N73" s="42"/>
      <c r="O73" s="47"/>
      <c r="Q73" s="47"/>
      <c r="R73" s="42"/>
      <c r="S73" s="41"/>
      <c r="T73" s="40"/>
      <c r="U73" s="41"/>
      <c r="V73" s="42"/>
      <c r="W73" s="47"/>
    </row>
    <row r="74" spans="1:23" s="22" customFormat="1">
      <c r="A74" s="47"/>
      <c r="B74" s="42"/>
      <c r="C74" s="41"/>
      <c r="D74" s="40"/>
      <c r="E74" s="41"/>
      <c r="F74" s="42"/>
      <c r="G74" s="47"/>
      <c r="I74" s="47"/>
      <c r="J74" s="42"/>
      <c r="K74" s="41"/>
      <c r="L74" s="40"/>
      <c r="M74" s="41"/>
      <c r="N74" s="42"/>
      <c r="O74" s="47"/>
      <c r="Q74" s="47"/>
      <c r="R74" s="42"/>
      <c r="S74" s="41"/>
      <c r="T74" s="40"/>
      <c r="U74" s="41"/>
      <c r="V74" s="42"/>
      <c r="W74" s="47"/>
    </row>
    <row r="75" spans="1:23" s="48" customFormat="1">
      <c r="A75" s="47"/>
      <c r="B75" s="42"/>
      <c r="C75" s="41"/>
      <c r="D75" s="40"/>
      <c r="E75" s="41"/>
      <c r="F75" s="42"/>
      <c r="G75" s="47"/>
      <c r="I75" s="47"/>
      <c r="J75" s="42"/>
      <c r="K75" s="41"/>
      <c r="L75" s="40"/>
      <c r="M75" s="41"/>
      <c r="N75" s="42"/>
      <c r="O75" s="47"/>
      <c r="Q75" s="47"/>
      <c r="R75" s="42"/>
      <c r="S75" s="41"/>
      <c r="T75" s="40"/>
      <c r="U75" s="41"/>
      <c r="V75" s="42"/>
      <c r="W75" s="47"/>
    </row>
    <row r="77" spans="1:23" s="33" customFormat="1" ht="35.25">
      <c r="A77" s="46"/>
      <c r="B77" s="43"/>
      <c r="C77" s="44"/>
      <c r="D77" s="45"/>
      <c r="E77" s="44"/>
      <c r="F77" s="43"/>
      <c r="G77" s="46"/>
      <c r="I77" s="46"/>
      <c r="J77" s="43"/>
      <c r="K77" s="44"/>
      <c r="L77" s="45"/>
      <c r="M77" s="44"/>
      <c r="N77" s="43"/>
      <c r="O77" s="46"/>
      <c r="Q77" s="46"/>
      <c r="R77" s="43"/>
      <c r="S77" s="44"/>
      <c r="T77" s="45"/>
      <c r="U77" s="44"/>
      <c r="V77" s="43"/>
      <c r="W77" s="46"/>
    </row>
    <row r="78" spans="1:23" s="33" customFormat="1" ht="35.25">
      <c r="A78" s="46"/>
      <c r="B78" s="43"/>
      <c r="C78" s="44"/>
      <c r="D78" s="45"/>
      <c r="E78" s="44"/>
      <c r="F78" s="43"/>
      <c r="G78" s="46"/>
      <c r="I78" s="46"/>
      <c r="J78" s="43"/>
      <c r="K78" s="44"/>
      <c r="L78" s="45"/>
      <c r="M78" s="44"/>
      <c r="N78" s="43"/>
      <c r="O78" s="46"/>
      <c r="Q78" s="46"/>
      <c r="R78" s="43"/>
      <c r="S78" s="44"/>
      <c r="T78" s="45"/>
      <c r="U78" s="44"/>
      <c r="V78" s="43"/>
      <c r="W78" s="46"/>
    </row>
    <row r="79" spans="1:23" s="22" customFormat="1">
      <c r="A79" s="47"/>
      <c r="B79" s="42"/>
      <c r="C79" s="41"/>
      <c r="D79" s="40"/>
      <c r="E79" s="41"/>
      <c r="F79" s="42"/>
      <c r="G79" s="47"/>
      <c r="I79" s="47"/>
      <c r="J79" s="42"/>
      <c r="K79" s="41"/>
      <c r="L79" s="40"/>
      <c r="M79" s="41"/>
      <c r="N79" s="42"/>
      <c r="O79" s="47"/>
      <c r="Q79" s="47"/>
      <c r="R79" s="42"/>
      <c r="S79" s="41"/>
      <c r="T79" s="40"/>
      <c r="U79" s="41"/>
      <c r="V79" s="42"/>
      <c r="W79" s="47"/>
    </row>
    <row r="80" spans="1:23" s="22" customFormat="1">
      <c r="A80" s="47"/>
      <c r="B80" s="42"/>
      <c r="C80" s="41"/>
      <c r="D80" s="40"/>
      <c r="E80" s="41"/>
      <c r="F80" s="42"/>
      <c r="G80" s="47"/>
      <c r="I80" s="47"/>
      <c r="J80" s="42"/>
      <c r="K80" s="41"/>
      <c r="L80" s="40"/>
      <c r="M80" s="41"/>
      <c r="N80" s="42"/>
      <c r="O80" s="47"/>
      <c r="Q80" s="47"/>
      <c r="R80" s="42"/>
      <c r="S80" s="41"/>
      <c r="T80" s="40"/>
      <c r="U80" s="41"/>
      <c r="V80" s="42"/>
      <c r="W80" s="47"/>
    </row>
    <row r="81" spans="1:23" s="22" customFormat="1">
      <c r="A81" s="47"/>
      <c r="B81" s="42"/>
      <c r="C81" s="41"/>
      <c r="D81" s="40"/>
      <c r="E81" s="41"/>
      <c r="F81" s="42"/>
      <c r="G81" s="47"/>
      <c r="I81" s="47"/>
      <c r="J81" s="42"/>
      <c r="K81" s="41"/>
      <c r="L81" s="40"/>
      <c r="M81" s="41"/>
      <c r="N81" s="42"/>
      <c r="O81" s="47"/>
      <c r="Q81" s="47"/>
      <c r="R81" s="42"/>
      <c r="S81" s="41"/>
      <c r="T81" s="40"/>
      <c r="U81" s="41"/>
      <c r="V81" s="42"/>
      <c r="W81" s="47"/>
    </row>
    <row r="82" spans="1:23" s="22" customFormat="1">
      <c r="A82" s="47"/>
      <c r="B82" s="42"/>
      <c r="C82" s="41"/>
      <c r="D82" s="40"/>
      <c r="E82" s="41"/>
      <c r="F82" s="42"/>
      <c r="G82" s="47"/>
      <c r="I82" s="47"/>
      <c r="J82" s="42"/>
      <c r="K82" s="41"/>
      <c r="L82" s="40"/>
      <c r="M82" s="41"/>
      <c r="N82" s="42"/>
      <c r="O82" s="47"/>
      <c r="Q82" s="47"/>
      <c r="R82" s="42"/>
      <c r="S82" s="41"/>
      <c r="T82" s="40"/>
      <c r="U82" s="41"/>
      <c r="V82" s="42"/>
      <c r="W82" s="47"/>
    </row>
    <row r="83" spans="1:23" s="22" customFormat="1">
      <c r="A83" s="47"/>
      <c r="B83" s="42"/>
      <c r="C83" s="41"/>
      <c r="D83" s="40"/>
      <c r="E83" s="41"/>
      <c r="F83" s="42"/>
      <c r="G83" s="47"/>
      <c r="I83" s="47"/>
      <c r="J83" s="42"/>
      <c r="K83" s="41"/>
      <c r="L83" s="40"/>
      <c r="M83" s="41"/>
      <c r="N83" s="42"/>
      <c r="O83" s="47"/>
      <c r="Q83" s="47"/>
      <c r="R83" s="42"/>
      <c r="S83" s="41"/>
      <c r="T83" s="40"/>
      <c r="U83" s="41"/>
      <c r="V83" s="42"/>
      <c r="W83" s="47"/>
    </row>
    <row r="84" spans="1:23" s="22" customFormat="1">
      <c r="A84" s="47"/>
      <c r="B84" s="42"/>
      <c r="C84" s="41"/>
      <c r="D84" s="40"/>
      <c r="E84" s="41"/>
      <c r="F84" s="42"/>
      <c r="G84" s="47"/>
      <c r="I84" s="47"/>
      <c r="J84" s="42"/>
      <c r="K84" s="41"/>
      <c r="L84" s="40"/>
      <c r="M84" s="41"/>
      <c r="N84" s="42"/>
      <c r="O84" s="47"/>
      <c r="Q84" s="47"/>
      <c r="R84" s="42"/>
      <c r="S84" s="41"/>
      <c r="T84" s="40"/>
      <c r="U84" s="41"/>
      <c r="V84" s="42"/>
      <c r="W84" s="47"/>
    </row>
    <row r="85" spans="1:23">
      <c r="H85" s="22"/>
    </row>
    <row r="86" spans="1:23">
      <c r="H86" s="22"/>
    </row>
    <row r="87" spans="1:23">
      <c r="H87" s="22"/>
    </row>
    <row r="88" spans="1:23">
      <c r="H88" s="22"/>
    </row>
    <row r="89" spans="1:23">
      <c r="H89" s="22"/>
    </row>
    <row r="90" spans="1:23">
      <c r="H90" s="22"/>
    </row>
    <row r="91" spans="1:23">
      <c r="H91" s="22"/>
    </row>
    <row r="92" spans="1:23">
      <c r="H92" s="22"/>
    </row>
    <row r="93" spans="1:23">
      <c r="H93" s="22"/>
    </row>
    <row r="94" spans="1:23" s="33" customFormat="1" ht="35.25">
      <c r="A94" s="46"/>
      <c r="B94" s="43"/>
      <c r="C94" s="44"/>
      <c r="D94" s="45"/>
      <c r="E94" s="44"/>
      <c r="F94" s="43"/>
      <c r="G94" s="46"/>
      <c r="I94" s="46"/>
      <c r="J94" s="43"/>
      <c r="K94" s="44"/>
      <c r="L94" s="45"/>
      <c r="M94" s="44"/>
      <c r="N94" s="43"/>
      <c r="O94" s="46"/>
      <c r="Q94" s="46"/>
      <c r="R94" s="43"/>
      <c r="S94" s="44"/>
      <c r="T94" s="45"/>
      <c r="U94" s="44"/>
      <c r="V94" s="43"/>
      <c r="W94" s="46"/>
    </row>
    <row r="95" spans="1:23" s="33" customFormat="1" ht="35.25">
      <c r="A95" s="46"/>
      <c r="B95" s="43"/>
      <c r="C95" s="44"/>
      <c r="D95" s="45"/>
      <c r="E95" s="44"/>
      <c r="F95" s="43"/>
      <c r="G95" s="46"/>
      <c r="I95" s="46"/>
      <c r="J95" s="43"/>
      <c r="K95" s="44"/>
      <c r="L95" s="45"/>
      <c r="M95" s="44"/>
      <c r="N95" s="43"/>
      <c r="O95" s="46"/>
      <c r="Q95" s="46"/>
      <c r="R95" s="43"/>
      <c r="S95" s="44"/>
      <c r="T95" s="45"/>
      <c r="U95" s="44"/>
      <c r="V95" s="43"/>
      <c r="W95" s="46"/>
    </row>
    <row r="96" spans="1:23">
      <c r="H96" s="22"/>
    </row>
    <row r="97" spans="8:10" s="21" customFormat="1" ht="27">
      <c r="H97" s="22"/>
      <c r="I97" s="36"/>
      <c r="J97" s="42"/>
    </row>
    <row r="98" spans="8:10" s="21" customFormat="1" ht="27">
      <c r="H98" s="22"/>
      <c r="I98" s="36"/>
      <c r="J98" s="42"/>
    </row>
    <row r="99" spans="8:10" s="21" customFormat="1" ht="27">
      <c r="H99" s="22"/>
      <c r="I99" s="36"/>
      <c r="J99" s="42"/>
    </row>
    <row r="100" spans="8:10" s="21" customFormat="1" ht="27">
      <c r="H100" s="22"/>
      <c r="I100" s="36"/>
      <c r="J100" s="42"/>
    </row>
    <row r="101" spans="8:10" s="21" customFormat="1" ht="27">
      <c r="H101" s="22"/>
      <c r="I101" s="36"/>
      <c r="J101" s="42"/>
    </row>
    <row r="102" spans="8:10" s="21" customFormat="1" ht="27">
      <c r="H102" s="22"/>
      <c r="I102" s="36"/>
      <c r="J102" s="42"/>
    </row>
    <row r="103" spans="8:10" s="21" customFormat="1" ht="27">
      <c r="H103" s="22"/>
      <c r="I103" s="36"/>
      <c r="J103" s="42"/>
    </row>
    <row r="104" spans="8:10" s="21" customFormat="1" ht="27">
      <c r="H104" s="22"/>
      <c r="I104" s="36"/>
      <c r="J104" s="42"/>
    </row>
    <row r="105" spans="8:10" s="21" customFormat="1" ht="27">
      <c r="H105" s="22"/>
      <c r="I105" s="36"/>
      <c r="J105" s="42"/>
    </row>
    <row r="106" spans="8:10" s="21" customFormat="1" ht="27">
      <c r="H106" s="22"/>
      <c r="I106" s="36"/>
      <c r="J106" s="42"/>
    </row>
    <row r="107" spans="8:10" s="21" customFormat="1" ht="27">
      <c r="H107" s="22"/>
      <c r="I107" s="36"/>
      <c r="J107" s="42"/>
    </row>
    <row r="108" spans="8:10" s="21" customFormat="1" ht="27">
      <c r="H108" s="22"/>
      <c r="I108" s="36"/>
      <c r="J108" s="42"/>
    </row>
    <row r="109" spans="8:10" s="21" customFormat="1" ht="27">
      <c r="H109" s="22"/>
      <c r="I109" s="36"/>
      <c r="J109" s="42"/>
    </row>
    <row r="110" spans="8:10" s="21" customFormat="1" ht="27">
      <c r="H110" s="22"/>
      <c r="I110" s="36"/>
      <c r="J110" s="42"/>
    </row>
    <row r="111" spans="8:10" s="21" customFormat="1" ht="27">
      <c r="H111" s="33"/>
      <c r="I111" s="36"/>
      <c r="J111" s="43"/>
    </row>
    <row r="112" spans="8:10" s="21" customFormat="1" ht="27">
      <c r="H112" s="33"/>
      <c r="I112" s="36"/>
      <c r="J112" s="43"/>
    </row>
    <row r="113" spans="8:10" s="21" customFormat="1" ht="27">
      <c r="H113" s="22"/>
      <c r="I113" s="36"/>
      <c r="J113" s="42"/>
    </row>
    <row r="114" spans="8:10" s="21" customFormat="1" ht="27">
      <c r="H114" s="22"/>
      <c r="I114" s="36"/>
      <c r="J114" s="42"/>
    </row>
    <row r="115" spans="8:10" s="21" customFormat="1" ht="27">
      <c r="H115" s="22"/>
      <c r="I115" s="36"/>
      <c r="J115" s="42"/>
    </row>
    <row r="116" spans="8:10" s="21" customFormat="1" ht="27">
      <c r="H116" s="22"/>
      <c r="I116" s="36"/>
      <c r="J116" s="42"/>
    </row>
    <row r="117" spans="8:10" s="21" customFormat="1" ht="27">
      <c r="H117" s="22"/>
      <c r="I117" s="36"/>
      <c r="J117" s="42"/>
    </row>
    <row r="118" spans="8:10" s="21" customFormat="1" ht="27">
      <c r="H118" s="22"/>
      <c r="I118" s="36"/>
      <c r="J118" s="42"/>
    </row>
    <row r="119" spans="8:10" s="21" customFormat="1" ht="27">
      <c r="H119" s="22"/>
      <c r="I119" s="36"/>
      <c r="J119" s="42"/>
    </row>
    <row r="120" spans="8:10" s="21" customFormat="1" ht="27">
      <c r="H120" s="22"/>
      <c r="I120" s="36"/>
      <c r="J120" s="42"/>
    </row>
    <row r="121" spans="8:10" s="21" customFormat="1" ht="27">
      <c r="H121" s="22"/>
      <c r="I121" s="36"/>
      <c r="J121" s="42"/>
    </row>
    <row r="122" spans="8:10" s="21" customFormat="1" ht="27">
      <c r="H122" s="22"/>
      <c r="I122" s="36"/>
      <c r="J122" s="42"/>
    </row>
    <row r="123" spans="8:10" s="21" customFormat="1" ht="27">
      <c r="H123" s="22"/>
      <c r="I123" s="36"/>
      <c r="J123" s="42"/>
    </row>
    <row r="124" spans="8:10" s="21" customFormat="1" ht="27">
      <c r="H124" s="22"/>
      <c r="I124" s="36"/>
      <c r="J124" s="42"/>
    </row>
    <row r="125" spans="8:10" s="21" customFormat="1" ht="27">
      <c r="H125" s="22"/>
      <c r="I125" s="36"/>
      <c r="J125" s="42"/>
    </row>
    <row r="126" spans="8:10" s="21" customFormat="1" ht="27">
      <c r="H126" s="22"/>
      <c r="I126" s="36"/>
      <c r="J126" s="42"/>
    </row>
    <row r="128" spans="8:10" s="21" customFormat="1" ht="27">
      <c r="H128" s="33"/>
      <c r="I128" s="36"/>
      <c r="J128" s="43"/>
    </row>
    <row r="129" spans="8:10" s="21" customFormat="1" ht="27">
      <c r="H129" s="33"/>
      <c r="I129" s="36"/>
      <c r="J129" s="43"/>
    </row>
    <row r="130" spans="8:10" s="21" customFormat="1" ht="27">
      <c r="H130" s="22"/>
      <c r="I130" s="36"/>
      <c r="J130" s="42"/>
    </row>
    <row r="131" spans="8:10" s="21" customFormat="1" ht="27">
      <c r="H131" s="22"/>
      <c r="I131" s="36"/>
      <c r="J131" s="42"/>
    </row>
    <row r="132" spans="8:10" s="21" customFormat="1" ht="27">
      <c r="H132" s="22"/>
      <c r="I132" s="36"/>
      <c r="J132" s="42"/>
    </row>
    <row r="133" spans="8:10" s="21" customFormat="1" ht="27">
      <c r="H133" s="22"/>
      <c r="I133" s="36"/>
      <c r="J133" s="42"/>
    </row>
    <row r="134" spans="8:10" s="21" customFormat="1" ht="27">
      <c r="H134" s="22"/>
      <c r="I134" s="36"/>
      <c r="J134" s="42"/>
    </row>
    <row r="135" spans="8:10" s="21" customFormat="1" ht="27">
      <c r="H135" s="22"/>
      <c r="I135" s="36"/>
      <c r="J135" s="42"/>
    </row>
    <row r="136" spans="8:10" s="21" customFormat="1" ht="27">
      <c r="H136" s="22"/>
      <c r="I136" s="36"/>
      <c r="J136" s="42"/>
    </row>
    <row r="137" spans="8:10" s="21" customFormat="1" ht="27">
      <c r="H137" s="22"/>
      <c r="I137" s="36"/>
      <c r="J137" s="42"/>
    </row>
    <row r="138" spans="8:10" s="21" customFormat="1" ht="27">
      <c r="H138" s="22"/>
      <c r="I138" s="36"/>
      <c r="J138" s="42"/>
    </row>
    <row r="139" spans="8:10" s="21" customFormat="1" ht="27">
      <c r="H139" s="22"/>
      <c r="I139" s="36"/>
      <c r="J139" s="42"/>
    </row>
    <row r="140" spans="8:10" s="21" customFormat="1" ht="27">
      <c r="H140" s="22"/>
      <c r="I140" s="36"/>
      <c r="J140" s="42"/>
    </row>
    <row r="141" spans="8:10" s="21" customFormat="1" ht="27">
      <c r="H141" s="22"/>
      <c r="I141" s="36"/>
      <c r="J141" s="42"/>
    </row>
    <row r="142" spans="8:10" s="21" customFormat="1" ht="27">
      <c r="H142" s="22"/>
      <c r="I142" s="36"/>
      <c r="J142" s="42"/>
    </row>
    <row r="143" spans="8:10" s="21" customFormat="1" ht="27">
      <c r="H143" s="22"/>
      <c r="I143" s="36"/>
      <c r="J143" s="42"/>
    </row>
    <row r="145" spans="2:10" s="21" customFormat="1" ht="35.25">
      <c r="B145" s="43"/>
      <c r="C145" s="44"/>
      <c r="D145" s="45"/>
      <c r="E145" s="44"/>
      <c r="F145" s="43"/>
      <c r="G145" s="46"/>
      <c r="H145" s="33"/>
      <c r="I145" s="36"/>
      <c r="J145" s="43"/>
    </row>
    <row r="146" spans="2:10" s="21" customFormat="1" ht="35.25">
      <c r="B146" s="43"/>
      <c r="C146" s="44"/>
      <c r="D146" s="45"/>
      <c r="E146" s="44"/>
      <c r="F146" s="43"/>
      <c r="G146" s="46"/>
      <c r="H146" s="33"/>
      <c r="I146" s="36"/>
      <c r="J146" s="43"/>
    </row>
    <row r="147" spans="2:10" s="21" customFormat="1" ht="35.25">
      <c r="B147" s="43"/>
      <c r="C147" s="44"/>
      <c r="D147" s="45"/>
      <c r="E147" s="44"/>
      <c r="F147" s="43"/>
      <c r="G147" s="46"/>
      <c r="H147" s="33"/>
      <c r="I147" s="36"/>
      <c r="J147" s="43"/>
    </row>
    <row r="148" spans="2:10" s="21" customFormat="1" ht="35.25">
      <c r="B148" s="43"/>
      <c r="C148" s="44"/>
      <c r="D148" s="45"/>
      <c r="E148" s="44"/>
      <c r="F148" s="43"/>
      <c r="G148" s="46"/>
      <c r="H148" s="33"/>
      <c r="I148" s="36"/>
      <c r="J148" s="43"/>
    </row>
    <row r="149" spans="2:10" s="21" customFormat="1" ht="35.25">
      <c r="B149" s="43"/>
      <c r="C149" s="44"/>
      <c r="D149" s="45"/>
      <c r="E149" s="44"/>
      <c r="F149" s="43"/>
      <c r="G149" s="46"/>
      <c r="H149" s="33"/>
      <c r="I149" s="36"/>
      <c r="J149" s="43"/>
    </row>
    <row r="150" spans="2:10" s="21" customFormat="1" ht="35.25">
      <c r="B150" s="43"/>
      <c r="C150" s="44"/>
      <c r="D150" s="45"/>
      <c r="E150" s="44"/>
      <c r="F150" s="43"/>
      <c r="G150" s="46"/>
      <c r="H150" s="33"/>
      <c r="I150" s="36"/>
      <c r="J150" s="43"/>
    </row>
    <row r="151" spans="2:10" s="21" customFormat="1" ht="35.25">
      <c r="B151" s="43"/>
      <c r="C151" s="44"/>
      <c r="D151" s="45"/>
      <c r="E151" s="44"/>
      <c r="F151" s="43"/>
      <c r="G151" s="46"/>
      <c r="H151" s="33"/>
      <c r="I151" s="36"/>
      <c r="J151" s="43"/>
    </row>
    <row r="152" spans="2:10" s="21" customFormat="1" ht="35.25">
      <c r="B152" s="43"/>
      <c r="C152" s="44"/>
      <c r="D152" s="45"/>
      <c r="E152" s="44"/>
      <c r="F152" s="43"/>
      <c r="G152" s="46"/>
      <c r="H152" s="33"/>
      <c r="I152" s="36"/>
      <c r="J152" s="43"/>
    </row>
    <row r="153" spans="2:10" s="21" customFormat="1" ht="35.25">
      <c r="B153" s="43"/>
      <c r="C153" s="44"/>
      <c r="D153" s="45"/>
      <c r="E153" s="44"/>
      <c r="F153" s="43"/>
      <c r="G153" s="46"/>
      <c r="H153" s="33"/>
      <c r="I153" s="36"/>
      <c r="J153" s="43"/>
    </row>
    <row r="154" spans="2:10" s="21" customFormat="1" ht="35.25">
      <c r="B154" s="43"/>
      <c r="C154" s="44"/>
      <c r="D154" s="45"/>
      <c r="E154" s="44"/>
      <c r="F154" s="43"/>
      <c r="G154" s="46"/>
      <c r="H154" s="33"/>
      <c r="I154" s="36"/>
      <c r="J154" s="43"/>
    </row>
    <row r="155" spans="2:10" s="21" customFormat="1">
      <c r="B155" s="37"/>
      <c r="C155" s="38"/>
      <c r="D155" s="39"/>
      <c r="E155" s="38"/>
      <c r="F155" s="42"/>
      <c r="G155" s="36"/>
      <c r="H155" s="33"/>
      <c r="I155" s="36"/>
      <c r="J155" s="43"/>
    </row>
    <row r="156" spans="2:10" s="21" customFormat="1" ht="35.25">
      <c r="B156" s="37"/>
      <c r="C156" s="44"/>
      <c r="D156" s="45"/>
      <c r="E156" s="44"/>
      <c r="F156" s="43"/>
      <c r="G156" s="36"/>
      <c r="I156" s="36"/>
      <c r="J156" s="42"/>
    </row>
  </sheetData>
  <mergeCells count="144">
    <mergeCell ref="A37:A38"/>
    <mergeCell ref="A40:A41"/>
    <mergeCell ref="C37:C38"/>
    <mergeCell ref="C40:C41"/>
    <mergeCell ref="E34:E35"/>
    <mergeCell ref="E37:E38"/>
    <mergeCell ref="A34:A35"/>
    <mergeCell ref="E40:E41"/>
    <mergeCell ref="I37:I38"/>
    <mergeCell ref="I40:I41"/>
    <mergeCell ref="Q34:Q35"/>
    <mergeCell ref="Q37:Q38"/>
    <mergeCell ref="Q40:Q41"/>
    <mergeCell ref="G34:G35"/>
    <mergeCell ref="K34:K35"/>
    <mergeCell ref="M34:M35"/>
    <mergeCell ref="K37:K38"/>
    <mergeCell ref="M37:M38"/>
    <mergeCell ref="Q31:Q32"/>
    <mergeCell ref="C34:C35"/>
    <mergeCell ref="I23:I24"/>
    <mergeCell ref="I26:I27"/>
    <mergeCell ref="I31:I32"/>
    <mergeCell ref="I34:I35"/>
    <mergeCell ref="K31:K32"/>
    <mergeCell ref="M31:M32"/>
    <mergeCell ref="G23:G24"/>
    <mergeCell ref="G26:G27"/>
    <mergeCell ref="A3:A4"/>
    <mergeCell ref="G31:G32"/>
    <mergeCell ref="Q20:Q21"/>
    <mergeCell ref="A23:A24"/>
    <mergeCell ref="A26:A27"/>
    <mergeCell ref="A31:A32"/>
    <mergeCell ref="I17:I18"/>
    <mergeCell ref="I20:I21"/>
    <mergeCell ref="Q3:Q4"/>
    <mergeCell ref="Q6:Q7"/>
    <mergeCell ref="Q9:Q10"/>
    <mergeCell ref="Q12:Q13"/>
    <mergeCell ref="Q17:Q18"/>
    <mergeCell ref="I3:I4"/>
    <mergeCell ref="I6:I7"/>
    <mergeCell ref="I9:I10"/>
    <mergeCell ref="I12:I13"/>
    <mergeCell ref="K3:K4"/>
    <mergeCell ref="K6:K7"/>
    <mergeCell ref="K9:K10"/>
    <mergeCell ref="C3:C4"/>
    <mergeCell ref="C6:C7"/>
    <mergeCell ref="C9:C10"/>
    <mergeCell ref="C26:C27"/>
    <mergeCell ref="E17:E18"/>
    <mergeCell ref="E20:E21"/>
    <mergeCell ref="E23:E24"/>
    <mergeCell ref="E26:E27"/>
    <mergeCell ref="E3:E4"/>
    <mergeCell ref="E6:E7"/>
    <mergeCell ref="A6:A7"/>
    <mergeCell ref="A9:A10"/>
    <mergeCell ref="A12:A13"/>
    <mergeCell ref="A17:A18"/>
    <mergeCell ref="A20:A21"/>
    <mergeCell ref="C12:C13"/>
    <mergeCell ref="E9:E10"/>
    <mergeCell ref="E12:E13"/>
    <mergeCell ref="C31:C32"/>
    <mergeCell ref="E31:E32"/>
    <mergeCell ref="C17:C18"/>
    <mergeCell ref="C20:C21"/>
    <mergeCell ref="C23:C24"/>
    <mergeCell ref="K12:K13"/>
    <mergeCell ref="M3:M4"/>
    <mergeCell ref="M6:M7"/>
    <mergeCell ref="M9:M10"/>
    <mergeCell ref="M12:M13"/>
    <mergeCell ref="K17:K18"/>
    <mergeCell ref="K20:K21"/>
    <mergeCell ref="K23:K24"/>
    <mergeCell ref="K26:K27"/>
    <mergeCell ref="M17:M18"/>
    <mergeCell ref="M20:M21"/>
    <mergeCell ref="M23:M24"/>
    <mergeCell ref="M26:M27"/>
    <mergeCell ref="K40:K41"/>
    <mergeCell ref="M40:M41"/>
    <mergeCell ref="S3:S4"/>
    <mergeCell ref="U3:U4"/>
    <mergeCell ref="O31:O32"/>
    <mergeCell ref="O34:O35"/>
    <mergeCell ref="O37:O38"/>
    <mergeCell ref="O40:O41"/>
    <mergeCell ref="S6:S7"/>
    <mergeCell ref="U6:U7"/>
    <mergeCell ref="S12:S13"/>
    <mergeCell ref="U12:U13"/>
    <mergeCell ref="U26:U27"/>
    <mergeCell ref="S17:S18"/>
    <mergeCell ref="U17:U18"/>
    <mergeCell ref="S20:S21"/>
    <mergeCell ref="U20:U21"/>
    <mergeCell ref="U37:U38"/>
    <mergeCell ref="U40:U41"/>
    <mergeCell ref="G3:G4"/>
    <mergeCell ref="G6:G7"/>
    <mergeCell ref="G9:G10"/>
    <mergeCell ref="G12:G13"/>
    <mergeCell ref="G17:G18"/>
    <mergeCell ref="G20:G21"/>
    <mergeCell ref="S9:S10"/>
    <mergeCell ref="U9:U10"/>
    <mergeCell ref="G37:G38"/>
    <mergeCell ref="G40:G41"/>
    <mergeCell ref="O3:O4"/>
    <mergeCell ref="O6:O7"/>
    <mergeCell ref="O9:O10"/>
    <mergeCell ref="O12:O13"/>
    <mergeCell ref="O17:O18"/>
    <mergeCell ref="O20:O21"/>
    <mergeCell ref="O23:O24"/>
    <mergeCell ref="O26:O27"/>
    <mergeCell ref="W3:W4"/>
    <mergeCell ref="W6:W7"/>
    <mergeCell ref="W9:W10"/>
    <mergeCell ref="W12:W13"/>
    <mergeCell ref="W17:W18"/>
    <mergeCell ref="W20:W21"/>
    <mergeCell ref="W23:W24"/>
    <mergeCell ref="W26:W27"/>
    <mergeCell ref="S23:S24"/>
    <mergeCell ref="U23:U24"/>
    <mergeCell ref="S26:S27"/>
    <mergeCell ref="Q23:Q24"/>
    <mergeCell ref="Q26:Q27"/>
    <mergeCell ref="W31:W32"/>
    <mergeCell ref="W34:W35"/>
    <mergeCell ref="W37:W38"/>
    <mergeCell ref="W40:W41"/>
    <mergeCell ref="S31:S32"/>
    <mergeCell ref="S34:S35"/>
    <mergeCell ref="S37:S38"/>
    <mergeCell ref="S40:S41"/>
    <mergeCell ref="U31:U32"/>
    <mergeCell ref="U34:U35"/>
  </mergeCells>
  <pageMargins left="0.59055118110236227" right="0.59055118110236227" top="1.1417322834645669" bottom="0.39370078740157483" header="0.51181102362204722" footer="0.51181102362204722"/>
  <pageSetup scale="43" orientation="landscape" horizontalDpi="4294967293" verticalDpi="300" r:id="rId1"/>
  <headerFooter alignWithMargins="0">
    <oddHeader>&amp;L&amp;G&amp;C&amp;"Arial,Negrito"&amp;28COPA SÃO PAULO
SERIE&amp;R&amp;"Arial,Negrito"AVENIDA CASA VERDE
XX/XX/XX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Participantes</vt:lpstr>
      <vt:lpstr>Jogos</vt:lpstr>
      <vt:lpstr>Classificação</vt:lpstr>
      <vt:lpstr>Desafio do Interior SP</vt:lpstr>
      <vt:lpstr>Jogadores</vt:lpstr>
      <vt:lpstr>Jogos (2)</vt:lpstr>
      <vt:lpstr>Jogadores!Titulos_de_impressao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Edny</dc:creator>
  <cp:keywords/>
  <dc:description/>
  <cp:lastModifiedBy>-</cp:lastModifiedBy>
  <cp:revision>1</cp:revision>
  <cp:lastPrinted>2012-04-21T11:20:42Z</cp:lastPrinted>
  <dcterms:created xsi:type="dcterms:W3CDTF">2004-02-25T00:22:21Z</dcterms:created>
  <dcterms:modified xsi:type="dcterms:W3CDTF">2012-11-06T07:00:29Z</dcterms:modified>
</cp:coreProperties>
</file>